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25" windowWidth="15900" windowHeight="12210" tabRatio="907" activeTab="0"/>
  </bookViews>
  <sheets>
    <sheet name="CollegeByLvlAttnd" sheetId="1" r:id="rId1"/>
    <sheet name="RaceGender" sheetId="2" r:id="rId2"/>
    <sheet name="Dual-Bus" sheetId="3" r:id="rId3"/>
    <sheet name="Dual-Class-First" sheetId="4" r:id="rId4"/>
    <sheet name="Dual-Edu" sheetId="5" r:id="rId5"/>
    <sheet name="Dual Egr" sheetId="6" r:id="rId6"/>
    <sheet name="Dual-Sci-" sheetId="7" r:id="rId7"/>
    <sheet name="Dual-Urb-Law-Us" sheetId="8" r:id="rId8"/>
    <sheet name="Dual-UNDg-Gs-UnivTot" sheetId="9" r:id="rId9"/>
    <sheet name="SCHbyCrseLvl_RegisteredSCH" sheetId="10" r:id="rId10"/>
    <sheet name="SCH_FTE-Bus" sheetId="11" r:id="rId11"/>
    <sheet name="SCH_FTE-Class" sheetId="12" r:id="rId12"/>
    <sheet name="SCH_FTE-Edu" sheetId="13" r:id="rId13"/>
    <sheet name="SCH_FTE-EGR" sheetId="14" r:id="rId14"/>
    <sheet name="SCH_FTE-Sci" sheetId="15" r:id="rId15"/>
    <sheet name="SCH_FTE-Urb" sheetId="16" r:id="rId16"/>
    <sheet name="SCH_FTE-Gs" sheetId="17" r:id="rId17"/>
    <sheet name="Tot-Bus" sheetId="18" r:id="rId18"/>
    <sheet name="Tot-Class" sheetId="19" r:id="rId19"/>
    <sheet name="Tot-Edu" sheetId="20" r:id="rId20"/>
    <sheet name="Tot-EGR" sheetId="21" r:id="rId21"/>
    <sheet name="Tot-Sci" sheetId="22" r:id="rId22"/>
    <sheet name="Tot-Urb-Law-Us" sheetId="23" r:id="rId23"/>
    <sheet name="Tot-Gs-Other-UnivTot" sheetId="24" r:id="rId24"/>
    <sheet name="SummSCHbyMTG" sheetId="25" r:id="rId25"/>
    <sheet name="SCHbyMTG-Bus" sheetId="26" r:id="rId26"/>
    <sheet name="SCHbyMTG-CLASS" sheetId="27" r:id="rId27"/>
    <sheet name="SCHbyMTG-Edu" sheetId="28" r:id="rId28"/>
    <sheet name="SCHbyMTG-EGR" sheetId="29" r:id="rId29"/>
    <sheet name="SCHbyMTG-Sci" sheetId="30" r:id="rId30"/>
    <sheet name="SCHbyMTG-Urb-Law-Us" sheetId="31" r:id="rId31"/>
    <sheet name="SCHbyMTG-Gs-Oth-UnivTot" sheetId="32" r:id="rId32"/>
  </sheets>
  <externalReferences>
    <externalReference r:id="rId35"/>
  </externalReferences>
  <definedNames>
    <definedName name="_2004">'SCHbyCrseLvl_RegisteredSCH'!$B$3</definedName>
    <definedName name="Current_Term">'[1]Parameters'!$B$1</definedName>
    <definedName name="Dual_BUS_1" localSheetId="6">'Dual-Sci-'!$A$5:$H$49</definedName>
    <definedName name="Headcount_Enrollment___Summer_2005">'CollegeByLvlAttnd'!$A:$XFD</definedName>
    <definedName name="LastYear">'[1]Parameters'!$G$2</definedName>
    <definedName name="_xlnm.Print_Area" localSheetId="0">'CollegeByLvlAttnd'!$A$1:$G$39</definedName>
    <definedName name="_xlnm.Print_Area" localSheetId="5">'Dual Egr'!$A$1:$H$36</definedName>
    <definedName name="_xlnm.Print_Area" localSheetId="2">'Dual-Bus'!$A$1:$H$43</definedName>
    <definedName name="_xlnm.Print_Area" localSheetId="3">'Dual-Class-First'!$A$1:$H$67</definedName>
    <definedName name="_xlnm.Print_Area" localSheetId="4">'Dual-Edu'!$A$1:$H$58</definedName>
    <definedName name="_xlnm.Print_Area" localSheetId="6">'Dual-Sci-'!$A$1:$H$51</definedName>
    <definedName name="_xlnm.Print_Area" localSheetId="8">'Dual-UNDg-Gs-UnivTot'!$A$1:$H$26</definedName>
    <definedName name="_xlnm.Print_Area" localSheetId="7">'Dual-Urb-Law-Us'!$A$1:$H$50</definedName>
    <definedName name="_xlnm.Print_Area" localSheetId="1">'RaceGender'!$A$1:$L$40</definedName>
    <definedName name="_xlnm.Print_Area" localSheetId="10">'SCH_FTE-Bus'!$A$1:$M$32</definedName>
    <definedName name="_xlnm.Print_Area" localSheetId="11">'SCH_FTE-Class'!$A$1:$M$37</definedName>
    <definedName name="_xlnm.Print_Area" localSheetId="12">'SCH_FTE-Edu'!$A$1:$M$38</definedName>
    <definedName name="_xlnm.Print_Area" localSheetId="13">'SCH_FTE-EGR'!$A$1:$M$23</definedName>
    <definedName name="_xlnm.Print_Area" localSheetId="16">'SCH_FTE-Gs'!$A$1:$M$21</definedName>
    <definedName name="_xlnm.Print_Area" localSheetId="14">'SCH_FTE-Sci'!$A$1:$M$23</definedName>
    <definedName name="_xlnm.Print_Area" localSheetId="15">'SCH_FTE-Urb'!$A$1:$M$28</definedName>
    <definedName name="_xlnm.Print_Area" localSheetId="9">'SCHbyCrseLvl_RegisteredSCH'!$A$1:$J$45</definedName>
    <definedName name="_xlnm.Print_Area" localSheetId="25">'SCHbyMTG-Bus'!$A$1:$W$32</definedName>
    <definedName name="_xlnm.Print_Area" localSheetId="26">'SCHbyMTG-CLASS'!$A$1:$W$39</definedName>
    <definedName name="_xlnm.Print_Area" localSheetId="27">'SCHbyMTG-Edu'!$A$1:$W$34</definedName>
    <definedName name="_xlnm.Print_Area" localSheetId="28">'SCHbyMTG-EGR'!$A$1:$W$25</definedName>
    <definedName name="_xlnm.Print_Area" localSheetId="31">'SCHbyMTG-Gs-Oth-UnivTot'!$A$1:$W$21</definedName>
    <definedName name="_xlnm.Print_Area" localSheetId="29">'SCHbyMTG-Sci'!$A$1:$W$23</definedName>
    <definedName name="_xlnm.Print_Area" localSheetId="30">'SCHbyMTG-Urb-Law-Us'!$A$1:$W$27</definedName>
    <definedName name="_xlnm.Print_Area" localSheetId="24">'SummSCHbyMTG'!$A$1:$U$15</definedName>
    <definedName name="_xlnm.Print_Area" localSheetId="17">'Tot-Bus'!$A$1:$O$31</definedName>
    <definedName name="_xlnm.Print_Area" localSheetId="18">'Tot-Class'!$A$1:$O$39</definedName>
    <definedName name="_xlnm.Print_Area" localSheetId="19">'Tot-Edu'!$A$1:$O$34</definedName>
    <definedName name="_xlnm.Print_Area" localSheetId="20">'Tot-EGR'!$A$1:$O$25</definedName>
    <definedName name="_xlnm.Print_Area" localSheetId="23">'Tot-Gs-Other-UnivTot'!$A$1:$O$21</definedName>
    <definedName name="_xlnm.Print_Area" localSheetId="21">'Tot-Sci'!$A$1:$O$23</definedName>
    <definedName name="_xlnm.Print_Area" localSheetId="22">'Tot-Urb-Law-Us'!$A$1:$O$27</definedName>
    <definedName name="_xlnm.Print_Titles" localSheetId="3">'Dual-Class-First'!$1:$4</definedName>
    <definedName name="_xlnm.Print_Titles" localSheetId="11">'SCH_FTE-Class'!$1:$5</definedName>
    <definedName name="_xlnm.Print_Titles" localSheetId="12">'SCH_FTE-Edu'!$1:$5</definedName>
    <definedName name="_xlnm.Print_Titles" localSheetId="25">'SCHbyMTG-Bus'!$1:$5</definedName>
    <definedName name="_xlnm.Print_Titles" localSheetId="26">'SCHbyMTG-CLASS'!$1:$5</definedName>
    <definedName name="_xlnm.Print_Titles" localSheetId="27">'SCHbyMTG-Edu'!$1:$5</definedName>
    <definedName name="_xlnm.Print_Titles" localSheetId="17">'Tot-Bus'!$1:$5</definedName>
    <definedName name="_xlnm.Print_Titles" localSheetId="18">'Tot-Class'!$1:$5</definedName>
    <definedName name="ThisYear">'[1]Parameters'!$G$1</definedName>
  </definedNames>
  <calcPr fullCalcOnLoad="1"/>
</workbook>
</file>

<file path=xl/sharedStrings.xml><?xml version="1.0" encoding="utf-8"?>
<sst xmlns="http://schemas.openxmlformats.org/spreadsheetml/2006/main" count="2165" uniqueCount="691">
  <si>
    <t>College, Gender and Race</t>
  </si>
  <si>
    <t>College</t>
  </si>
  <si>
    <t>Gender</t>
  </si>
  <si>
    <t>White</t>
  </si>
  <si>
    <t>Black</t>
  </si>
  <si>
    <t>Hispanic</t>
  </si>
  <si>
    <t>Asian or Pacific Islander</t>
  </si>
  <si>
    <t>Native American</t>
  </si>
  <si>
    <t>Foreign</t>
  </si>
  <si>
    <t>Not Reported</t>
  </si>
  <si>
    <t>Total</t>
  </si>
  <si>
    <t>F</t>
  </si>
  <si>
    <t>M</t>
  </si>
  <si>
    <t>Business</t>
  </si>
  <si>
    <t>CLASS</t>
  </si>
  <si>
    <t>First College</t>
  </si>
  <si>
    <t>Education</t>
  </si>
  <si>
    <t>Engineering</t>
  </si>
  <si>
    <t>Science</t>
  </si>
  <si>
    <t>Urban Affairs</t>
  </si>
  <si>
    <t>Law</t>
  </si>
  <si>
    <t>University Studies</t>
  </si>
  <si>
    <t>Undergraduate Non-Degree</t>
  </si>
  <si>
    <t>Graduate Studies</t>
  </si>
  <si>
    <t>UNIVERSITY TOTAL</t>
  </si>
  <si>
    <t>Total Female</t>
  </si>
  <si>
    <t>Total Male</t>
  </si>
  <si>
    <t>Undergraduate</t>
  </si>
  <si>
    <t>Graduate</t>
  </si>
  <si>
    <t>Registered Credit Hours</t>
  </si>
  <si>
    <t>Headcount</t>
  </si>
  <si>
    <t>Cumulative Percentage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</si>
  <si>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</si>
  <si>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</si>
  <si>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</si>
  <si>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</si>
  <si>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</si>
  <si>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</si>
  <si>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</si>
  <si>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</si>
  <si>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</si>
  <si>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</si>
  <si>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</si>
  <si>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</si>
  <si>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</si>
  <si>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</si>
  <si>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</si>
  <si>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</si>
  <si>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</si>
  <si>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</si>
  <si>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</si>
  <si>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</si>
  <si>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</si>
  <si>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</si>
  <si>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</si>
  <si>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24+</t>
  </si>
  <si>
    <t>TOTAL</t>
  </si>
  <si>
    <t>Graduate &amp; Law</t>
  </si>
  <si>
    <t>Percent Change</t>
  </si>
  <si>
    <t>Other (AF-CSC-MSC)</t>
  </si>
  <si>
    <t>CSU Total</t>
  </si>
  <si>
    <t>College, Level and Attedance</t>
  </si>
  <si>
    <t>Level</t>
  </si>
  <si>
    <t>Attendance</t>
  </si>
  <si>
    <t>Master's/Law</t>
  </si>
  <si>
    <t>Doctoral</t>
  </si>
  <si>
    <t>Full-time</t>
  </si>
  <si>
    <t>Part-Time</t>
  </si>
  <si>
    <t>Total College</t>
  </si>
  <si>
    <t>UNIVERISTY TOTAL</t>
  </si>
  <si>
    <t>College Level by Attendance</t>
  </si>
  <si>
    <t>College of Business</t>
  </si>
  <si>
    <t>Department</t>
  </si>
  <si>
    <t xml:space="preserve">Major </t>
  </si>
  <si>
    <t>Code</t>
  </si>
  <si>
    <t>Primary Major</t>
  </si>
  <si>
    <t>Dual Major</t>
  </si>
  <si>
    <t>% of College Level</t>
  </si>
  <si>
    <t>Accounting</t>
  </si>
  <si>
    <t>ACT</t>
  </si>
  <si>
    <t>ACTPB</t>
  </si>
  <si>
    <t>Business Economics</t>
  </si>
  <si>
    <t>BEC</t>
  </si>
  <si>
    <t>Computer &amp; Information Science</t>
  </si>
  <si>
    <t>Computer and Information Science</t>
  </si>
  <si>
    <t>CIS</t>
  </si>
  <si>
    <t>CSPB</t>
  </si>
  <si>
    <t>Computer Science</t>
  </si>
  <si>
    <t>CS</t>
  </si>
  <si>
    <t>Information Systems</t>
  </si>
  <si>
    <t>IFS</t>
  </si>
  <si>
    <t>Finance</t>
  </si>
  <si>
    <t>FIN</t>
  </si>
  <si>
    <t>FINPB</t>
  </si>
  <si>
    <t>Management &amp; Labor Relations</t>
  </si>
  <si>
    <t>MLR</t>
  </si>
  <si>
    <t>Marketing</t>
  </si>
  <si>
    <t>MKT</t>
  </si>
  <si>
    <t>Operation Management &amp; Business Statistics</t>
  </si>
  <si>
    <t>OMS</t>
  </si>
  <si>
    <t>Other Business</t>
  </si>
  <si>
    <t>International Business</t>
  </si>
  <si>
    <t>IB</t>
  </si>
  <si>
    <t>Pre-Business Administration</t>
  </si>
  <si>
    <t>PBUS</t>
  </si>
  <si>
    <t>Undecided Business</t>
  </si>
  <si>
    <t>BUPBUND</t>
  </si>
  <si>
    <t>UNDB</t>
  </si>
  <si>
    <t>Financial Accounting &amp; Audit</t>
  </si>
  <si>
    <t>ACCAUDIT</t>
  </si>
  <si>
    <t>GAF</t>
  </si>
  <si>
    <t>Tax Program</t>
  </si>
  <si>
    <t>TAXATION</t>
  </si>
  <si>
    <t>AMBA</t>
  </si>
  <si>
    <t>Accelerated Business Administration</t>
  </si>
  <si>
    <t>AMB</t>
  </si>
  <si>
    <t>Business Administration</t>
  </si>
  <si>
    <t>DBA</t>
  </si>
  <si>
    <t>MBA</t>
  </si>
  <si>
    <t>GCS</t>
  </si>
  <si>
    <t>Doctor of Business Administration</t>
  </si>
  <si>
    <t>DOM</t>
  </si>
  <si>
    <t>EMBA</t>
  </si>
  <si>
    <t>Executive Business Administration</t>
  </si>
  <si>
    <t>EBA</t>
  </si>
  <si>
    <t>DFN</t>
  </si>
  <si>
    <t>GFN</t>
  </si>
  <si>
    <t>Health Care Administration</t>
  </si>
  <si>
    <t>MBA-Health Care</t>
  </si>
  <si>
    <t>MBH</t>
  </si>
  <si>
    <t>Public Health</t>
  </si>
  <si>
    <t>MPH</t>
  </si>
  <si>
    <t>GLR</t>
  </si>
  <si>
    <t>Data-Driven Marketing Planning Certificate</t>
  </si>
  <si>
    <t>DDM</t>
  </si>
  <si>
    <t>DMK</t>
  </si>
  <si>
    <t>GMK</t>
  </si>
  <si>
    <t>Graduate Business</t>
  </si>
  <si>
    <t>GBUDE</t>
  </si>
  <si>
    <t>GBUND</t>
  </si>
  <si>
    <t>Total Graduate Business</t>
  </si>
  <si>
    <t>Total Business</t>
  </si>
  <si>
    <t>IFSPB</t>
  </si>
  <si>
    <t>College of Liberal Arts and Social Sciences</t>
  </si>
  <si>
    <t>Pre-Social Work</t>
  </si>
  <si>
    <t>PSWK</t>
  </si>
  <si>
    <t>PSWKPB</t>
  </si>
  <si>
    <t>Undecided</t>
  </si>
  <si>
    <t>UND</t>
  </si>
  <si>
    <t>Anthropology</t>
  </si>
  <si>
    <t>ANT</t>
  </si>
  <si>
    <t>Art</t>
  </si>
  <si>
    <t>ART</t>
  </si>
  <si>
    <t>Communication</t>
  </si>
  <si>
    <t>Certificate in Journalism</t>
  </si>
  <si>
    <t>JOUR</t>
  </si>
  <si>
    <t>COM</t>
  </si>
  <si>
    <t>COMPB</t>
  </si>
  <si>
    <t>Drama</t>
  </si>
  <si>
    <t>DRA</t>
  </si>
  <si>
    <t>Economics</t>
  </si>
  <si>
    <t>ECN</t>
  </si>
  <si>
    <t>English</t>
  </si>
  <si>
    <t>ENG</t>
  </si>
  <si>
    <t>History</t>
  </si>
  <si>
    <t>HIS</t>
  </si>
  <si>
    <t>Social Studies</t>
  </si>
  <si>
    <t>SST</t>
  </si>
  <si>
    <t>Interdisciplinary</t>
  </si>
  <si>
    <t>Liberal Studies</t>
  </si>
  <si>
    <t>LIB</t>
  </si>
  <si>
    <t>Linguistics</t>
  </si>
  <si>
    <t>LIN</t>
  </si>
  <si>
    <t>Women's Studies</t>
  </si>
  <si>
    <t>WST-BA</t>
  </si>
  <si>
    <t>Modern Languages</t>
  </si>
  <si>
    <t>French</t>
  </si>
  <si>
    <t>FRN</t>
  </si>
  <si>
    <t>Spanish</t>
  </si>
  <si>
    <t>SPN</t>
  </si>
  <si>
    <t>Music</t>
  </si>
  <si>
    <t>MUS</t>
  </si>
  <si>
    <t>MUS-BA</t>
  </si>
  <si>
    <t>MUSPB</t>
  </si>
  <si>
    <t>Other CLASS</t>
  </si>
  <si>
    <t>Pre-Education</t>
  </si>
  <si>
    <t>PEDUC</t>
  </si>
  <si>
    <t>Undecided CLASS</t>
  </si>
  <si>
    <t>ASPBUND</t>
  </si>
  <si>
    <t>CAPBUND</t>
  </si>
  <si>
    <t>UNDA</t>
  </si>
  <si>
    <t>UNDCA</t>
  </si>
  <si>
    <t>Philosophy</t>
  </si>
  <si>
    <t>PHL</t>
  </si>
  <si>
    <t>Political Science/IR</t>
  </si>
  <si>
    <t>International Relations</t>
  </si>
  <si>
    <t>IR</t>
  </si>
  <si>
    <t>IRPB</t>
  </si>
  <si>
    <t>Political Science</t>
  </si>
  <si>
    <t>PSC</t>
  </si>
  <si>
    <t>Religious Studies</t>
  </si>
  <si>
    <t>REL</t>
  </si>
  <si>
    <t>Social Work</t>
  </si>
  <si>
    <t>SWK</t>
  </si>
  <si>
    <t>SWKPB</t>
  </si>
  <si>
    <t>Sociology</t>
  </si>
  <si>
    <t>Social Science</t>
  </si>
  <si>
    <t>SSC</t>
  </si>
  <si>
    <t>SOC</t>
  </si>
  <si>
    <t>SOCPB</t>
  </si>
  <si>
    <t>Mstr of Fine Arts-Creative Wri</t>
  </si>
  <si>
    <t>MFACW</t>
  </si>
  <si>
    <t>GCM</t>
  </si>
  <si>
    <t>GEC</t>
  </si>
  <si>
    <t>GCADE</t>
  </si>
  <si>
    <t>GEG</t>
  </si>
  <si>
    <t>GHS</t>
  </si>
  <si>
    <t>GSN</t>
  </si>
  <si>
    <t>GMU</t>
  </si>
  <si>
    <t>GCAND</t>
  </si>
  <si>
    <t>Advanced Study in Bioethics</t>
  </si>
  <si>
    <t>ASB</t>
  </si>
  <si>
    <t>GPL</t>
  </si>
  <si>
    <t>GSW</t>
  </si>
  <si>
    <t>GSO</t>
  </si>
  <si>
    <t>Total Graduate CLASS</t>
  </si>
  <si>
    <t>Total CLASS</t>
  </si>
  <si>
    <t>College of Education &amp; Human Services</t>
  </si>
  <si>
    <t>Pre-Educ &amp; Human Serv (Educ)</t>
  </si>
  <si>
    <t>PEHSE</t>
  </si>
  <si>
    <t>PEHSEPB</t>
  </si>
  <si>
    <t>PEDU</t>
  </si>
  <si>
    <t>PEDUPB</t>
  </si>
  <si>
    <t>Pre-Nursing</t>
  </si>
  <si>
    <t>PNURPB</t>
  </si>
  <si>
    <t>PNURS</t>
  </si>
  <si>
    <t>Health And Physical Education</t>
  </si>
  <si>
    <t>Physical Education</t>
  </si>
  <si>
    <t>PEU</t>
  </si>
  <si>
    <t>SPM</t>
  </si>
  <si>
    <t>Nursing</t>
  </si>
  <si>
    <t>Nursing Basic</t>
  </si>
  <si>
    <t>NUB</t>
  </si>
  <si>
    <t>NUBPB</t>
  </si>
  <si>
    <t>Nursing RN</t>
  </si>
  <si>
    <t>NUR</t>
  </si>
  <si>
    <t>NURPB</t>
  </si>
  <si>
    <t>Other Education</t>
  </si>
  <si>
    <t>EDCER</t>
  </si>
  <si>
    <t>Teacher Certification</t>
  </si>
  <si>
    <t>TEACH CERT</t>
  </si>
  <si>
    <t>Undecided Education</t>
  </si>
  <si>
    <t>EDPBUND</t>
  </si>
  <si>
    <t>UNDC</t>
  </si>
  <si>
    <t>Teachers Education</t>
  </si>
  <si>
    <t>Early Childhood Education</t>
  </si>
  <si>
    <t>ECE</t>
  </si>
  <si>
    <t>Elementary Education</t>
  </si>
  <si>
    <t>EED</t>
  </si>
  <si>
    <t>EFS</t>
  </si>
  <si>
    <t>Middle Childhood Education</t>
  </si>
  <si>
    <t>EDM</t>
  </si>
  <si>
    <t>EDMPB</t>
  </si>
  <si>
    <t>Mild/Moderate Educational Need</t>
  </si>
  <si>
    <t>SEDMM</t>
  </si>
  <si>
    <t>Special Education</t>
  </si>
  <si>
    <t>SED</t>
  </si>
  <si>
    <t>SEDMI</t>
  </si>
  <si>
    <t>Middle Child Math Education</t>
  </si>
  <si>
    <t>MTH CER</t>
  </si>
  <si>
    <t>Middle Child Science Education</t>
  </si>
  <si>
    <t>SCI CER</t>
  </si>
  <si>
    <t>CASAL</t>
  </si>
  <si>
    <t>Adult Learning and Development</t>
  </si>
  <si>
    <t>ALD</t>
  </si>
  <si>
    <t>ALD CER</t>
  </si>
  <si>
    <t>Community Agency  Counseling</t>
  </si>
  <si>
    <t>CAC</t>
  </si>
  <si>
    <t>Counseling and Pupil Personnel Administration</t>
  </si>
  <si>
    <t>CPP</t>
  </si>
  <si>
    <t>Education Administration</t>
  </si>
  <si>
    <t>EAS</t>
  </si>
  <si>
    <t>Education Specialist</t>
  </si>
  <si>
    <t>EDS</t>
  </si>
  <si>
    <t>Educational Administration</t>
  </si>
  <si>
    <t>EAD</t>
  </si>
  <si>
    <t>School Counseling</t>
  </si>
  <si>
    <t>CNS</t>
  </si>
  <si>
    <t>Supervision</t>
  </si>
  <si>
    <t>SUP</t>
  </si>
  <si>
    <t>Urban Ed: Administration</t>
  </si>
  <si>
    <t>UEA</t>
  </si>
  <si>
    <t>Urban Education: Counseling</t>
  </si>
  <si>
    <t>UEC</t>
  </si>
  <si>
    <t>Urban Education: Learning</t>
  </si>
  <si>
    <t>UEL</t>
  </si>
  <si>
    <t>UELL</t>
  </si>
  <si>
    <t>Urban Education: Policy</t>
  </si>
  <si>
    <t>UEP</t>
  </si>
  <si>
    <t>Community Health Education</t>
  </si>
  <si>
    <t>CMH</t>
  </si>
  <si>
    <t>Exercise Science</t>
  </si>
  <si>
    <t>EXS</t>
  </si>
  <si>
    <t>GSM</t>
  </si>
  <si>
    <t>Sports Management and Exercise Science</t>
  </si>
  <si>
    <t>SME</t>
  </si>
  <si>
    <t>GNR</t>
  </si>
  <si>
    <t>GDU</t>
  </si>
  <si>
    <t>Graduate Education</t>
  </si>
  <si>
    <t>GEDCER</t>
  </si>
  <si>
    <t>GEDDE</t>
  </si>
  <si>
    <t>GEDND</t>
  </si>
  <si>
    <t>Graduate Education Licensure</t>
  </si>
  <si>
    <t>EDUC-LIC</t>
  </si>
  <si>
    <t>Curriculum &amp; Instruction</t>
  </si>
  <si>
    <t>C&amp;I</t>
  </si>
  <si>
    <t>Total Education</t>
  </si>
  <si>
    <t>Total Graduate Education</t>
  </si>
  <si>
    <t>College of Engineering</t>
  </si>
  <si>
    <t>Chemical &amp; Biomedical Engineering</t>
  </si>
  <si>
    <t>Chemical Engineering</t>
  </si>
  <si>
    <t>CHE</t>
  </si>
  <si>
    <t>Civil &amp; Environmental Engineering</t>
  </si>
  <si>
    <t>Civil Engineering</t>
  </si>
  <si>
    <t>CVE</t>
  </si>
  <si>
    <t>CVEPB</t>
  </si>
  <si>
    <t>Electrical &amp; Computer Engineering</t>
  </si>
  <si>
    <t>Computer Engineering</t>
  </si>
  <si>
    <t>BCPE</t>
  </si>
  <si>
    <t>CE</t>
  </si>
  <si>
    <t>Electrical Engineering</t>
  </si>
  <si>
    <t>EE</t>
  </si>
  <si>
    <t>Engineering Technology</t>
  </si>
  <si>
    <t>Electronic Engineering Technology</t>
  </si>
  <si>
    <t>ECT</t>
  </si>
  <si>
    <t>Mechanical Engineering Technology</t>
  </si>
  <si>
    <t>MCT</t>
  </si>
  <si>
    <t>Industrial &amp; Manufacturing Engineering</t>
  </si>
  <si>
    <t>IME</t>
  </si>
  <si>
    <t>Mechanical Engineering</t>
  </si>
  <si>
    <t>MCE</t>
  </si>
  <si>
    <t>MCEPB</t>
  </si>
  <si>
    <t>Other Engineering</t>
  </si>
  <si>
    <t>Pre-Engineering</t>
  </si>
  <si>
    <t>PE</t>
  </si>
  <si>
    <t>Undecided Engineering</t>
  </si>
  <si>
    <t>ENPBUND</t>
  </si>
  <si>
    <t>UNDE</t>
  </si>
  <si>
    <t>Applied Biomedical Engineering</t>
  </si>
  <si>
    <t>ABE</t>
  </si>
  <si>
    <t>CHG</t>
  </si>
  <si>
    <t>CVD</t>
  </si>
  <si>
    <t>CVG</t>
  </si>
  <si>
    <t>Engineering Mechanics</t>
  </si>
  <si>
    <t>EMG</t>
  </si>
  <si>
    <t>Environmental Engineering</t>
  </si>
  <si>
    <t>EVG</t>
  </si>
  <si>
    <t>GEE</t>
  </si>
  <si>
    <t>ELD</t>
  </si>
  <si>
    <t>ELG</t>
  </si>
  <si>
    <t>Software Engineering Certificate</t>
  </si>
  <si>
    <t>SWEC</t>
  </si>
  <si>
    <t>IND</t>
  </si>
  <si>
    <t>ING</t>
  </si>
  <si>
    <t>MCG</t>
  </si>
  <si>
    <t>Graduate Engineering</t>
  </si>
  <si>
    <t>GENDE</t>
  </si>
  <si>
    <t>GENND</t>
  </si>
  <si>
    <t>Total Graduate Engineering</t>
  </si>
  <si>
    <t>Total Engineering</t>
  </si>
  <si>
    <t>College of Science</t>
  </si>
  <si>
    <t>Physics</t>
  </si>
  <si>
    <t>PHSPB</t>
  </si>
  <si>
    <t>Pre-Medicine</t>
  </si>
  <si>
    <t>PREMED</t>
  </si>
  <si>
    <t>Biology, Geology &amp; Environmental Science</t>
  </si>
  <si>
    <t>Biology</t>
  </si>
  <si>
    <t>BIO</t>
  </si>
  <si>
    <t>BIOPB</t>
  </si>
  <si>
    <t>Biology-Medical Technology</t>
  </si>
  <si>
    <t>BIT</t>
  </si>
  <si>
    <t>Environmental Science</t>
  </si>
  <si>
    <t>EVSAS</t>
  </si>
  <si>
    <t>EVSASPB</t>
  </si>
  <si>
    <t>Geological Sciences</t>
  </si>
  <si>
    <t>GEO</t>
  </si>
  <si>
    <t>GES</t>
  </si>
  <si>
    <t>Chemistry</t>
  </si>
  <si>
    <t>CHM</t>
  </si>
  <si>
    <t>Health Sciences</t>
  </si>
  <si>
    <t>Health Science</t>
  </si>
  <si>
    <t>HSCBS</t>
  </si>
  <si>
    <t>HSCBS-PB</t>
  </si>
  <si>
    <t>Occupational Therapy</t>
  </si>
  <si>
    <t>HSO</t>
  </si>
  <si>
    <t>Pre Pharmacy</t>
  </si>
  <si>
    <t>PPHAR</t>
  </si>
  <si>
    <t>Mathematics</t>
  </si>
  <si>
    <t>MTH</t>
  </si>
  <si>
    <t>MTHPB</t>
  </si>
  <si>
    <t>MTS</t>
  </si>
  <si>
    <t>Other Science</t>
  </si>
  <si>
    <t>PENGR</t>
  </si>
  <si>
    <t>PNUR</t>
  </si>
  <si>
    <t>Undecided Science</t>
  </si>
  <si>
    <t>CSPBUND</t>
  </si>
  <si>
    <t>UNDCS</t>
  </si>
  <si>
    <t>PHY</t>
  </si>
  <si>
    <t>Psychology</t>
  </si>
  <si>
    <t>PSY</t>
  </si>
  <si>
    <t>PSYPB</t>
  </si>
  <si>
    <t>Speech &amp; Hearing</t>
  </si>
  <si>
    <t>SPH</t>
  </si>
  <si>
    <t>SPHPB</t>
  </si>
  <si>
    <t>GBI</t>
  </si>
  <si>
    <t>GEV</t>
  </si>
  <si>
    <t>Regulatory Biology</t>
  </si>
  <si>
    <t>DBI</t>
  </si>
  <si>
    <t>GCH</t>
  </si>
  <si>
    <t>Clinical-Bioanalytical Chemistry</t>
  </si>
  <si>
    <t>CBC</t>
  </si>
  <si>
    <t>DCH</t>
  </si>
  <si>
    <t>GHE</t>
  </si>
  <si>
    <t>MOT</t>
  </si>
  <si>
    <t>Physical Therapy</t>
  </si>
  <si>
    <t>MPT</t>
  </si>
  <si>
    <t>Culture, Com and Health Care</t>
  </si>
  <si>
    <t>CCH</t>
  </si>
  <si>
    <t>GMA</t>
  </si>
  <si>
    <t>GMT</t>
  </si>
  <si>
    <t>GCSND</t>
  </si>
  <si>
    <t>GPH</t>
  </si>
  <si>
    <t>Diversity Professional</t>
  </si>
  <si>
    <t>DIV</t>
  </si>
  <si>
    <t>GPY</t>
  </si>
  <si>
    <t>Psychology Specialist</t>
  </si>
  <si>
    <t>GPSYS</t>
  </si>
  <si>
    <t>Speech Pathology and Audiology</t>
  </si>
  <si>
    <t>GSP</t>
  </si>
  <si>
    <t>Total Graduate Science</t>
  </si>
  <si>
    <t>Total Science</t>
  </si>
  <si>
    <t>College of Urban Affairs</t>
  </si>
  <si>
    <t>Other Urban Affairs</t>
  </si>
  <si>
    <t>Undecided Urban Affairs</t>
  </si>
  <si>
    <t>UNDU</t>
  </si>
  <si>
    <t>URPBUND</t>
  </si>
  <si>
    <t>Urban Studies</t>
  </si>
  <si>
    <t>EVS</t>
  </si>
  <si>
    <t>Environmental Studies</t>
  </si>
  <si>
    <t>EVA</t>
  </si>
  <si>
    <t>Public Safety Management</t>
  </si>
  <si>
    <t>PSM</t>
  </si>
  <si>
    <t>Urban Services Administration</t>
  </si>
  <si>
    <t>USA</t>
  </si>
  <si>
    <t>UST</t>
  </si>
  <si>
    <t>USTPB</t>
  </si>
  <si>
    <t>Graduate Urban Affairs</t>
  </si>
  <si>
    <t>GURND</t>
  </si>
  <si>
    <t>GEI</t>
  </si>
  <si>
    <t>Non-Profit Management</t>
  </si>
  <si>
    <t>NPM</t>
  </si>
  <si>
    <t>Public Administration</t>
  </si>
  <si>
    <t>JDMPA</t>
  </si>
  <si>
    <t>MPA</t>
  </si>
  <si>
    <t>Urban Geographic Information Systems</t>
  </si>
  <si>
    <t>GIS</t>
  </si>
  <si>
    <t>Urban Planning &amp; Law</t>
  </si>
  <si>
    <t>JDMUPD</t>
  </si>
  <si>
    <t>Urban Planning and Design</t>
  </si>
  <si>
    <t>UPD</t>
  </si>
  <si>
    <t>USD</t>
  </si>
  <si>
    <t>USG</t>
  </si>
  <si>
    <t>Total Graduate Urban</t>
  </si>
  <si>
    <t>Total Urban</t>
  </si>
  <si>
    <t>College of Law</t>
  </si>
  <si>
    <t>JD and MSEVS</t>
  </si>
  <si>
    <t>JD/MSES</t>
  </si>
  <si>
    <t>JD/MBA</t>
  </si>
  <si>
    <t>JD/MPA</t>
  </si>
  <si>
    <t>LAW</t>
  </si>
  <si>
    <t>LAWVS</t>
  </si>
  <si>
    <t>Law and Environmental Studies</t>
  </si>
  <si>
    <t>JD/MES</t>
  </si>
  <si>
    <t>Law and Urban Planning</t>
  </si>
  <si>
    <t>JD/MUP</t>
  </si>
  <si>
    <t>Total Law</t>
  </si>
  <si>
    <t>Nondegree Post-baccalaureate</t>
  </si>
  <si>
    <t>NDPB</t>
  </si>
  <si>
    <t>Visiting</t>
  </si>
  <si>
    <t>PBVS</t>
  </si>
  <si>
    <t>Ugrd Transient</t>
  </si>
  <si>
    <t>UTRN</t>
  </si>
  <si>
    <t>Undergraduate Nondegree</t>
  </si>
  <si>
    <t>NONDEGREE</t>
  </si>
  <si>
    <t>Total Undergraduate Non-Degree</t>
  </si>
  <si>
    <t>PBUSUS</t>
  </si>
  <si>
    <t>Pre-College of Engineering</t>
  </si>
  <si>
    <t>PENGUS</t>
  </si>
  <si>
    <t>PEDUS</t>
  </si>
  <si>
    <t>Pre-Educ &amp; Human Serv (Nurs)</t>
  </si>
  <si>
    <t>PNURUS</t>
  </si>
  <si>
    <t>Pre-Liberal Arts &amp; Social Sci</t>
  </si>
  <si>
    <t>PLASS</t>
  </si>
  <si>
    <t>Pre-Science</t>
  </si>
  <si>
    <t>PSCI</t>
  </si>
  <si>
    <t>Pre-Urban Affairs</t>
  </si>
  <si>
    <t>PURB</t>
  </si>
  <si>
    <t>Project 60</t>
  </si>
  <si>
    <t>USP60</t>
  </si>
  <si>
    <t>SYAP</t>
  </si>
  <si>
    <t>UNDUS</t>
  </si>
  <si>
    <t>Total University Studies</t>
  </si>
  <si>
    <t>Grad Transient</t>
  </si>
  <si>
    <t>GTRN</t>
  </si>
  <si>
    <t>Graduate Nondegree</t>
  </si>
  <si>
    <t>NONDEG GRA</t>
  </si>
  <si>
    <t>Graduate Visiting</t>
  </si>
  <si>
    <t>GSTVS</t>
  </si>
  <si>
    <t>Total Graduate Studies</t>
  </si>
  <si>
    <t>Total Undergraduate</t>
  </si>
  <si>
    <t>Total Graduate</t>
  </si>
  <si>
    <t>Description</t>
  </si>
  <si>
    <t/>
  </si>
  <si>
    <t>COMFC</t>
  </si>
  <si>
    <t>DRAFC</t>
  </si>
  <si>
    <t>PDM</t>
  </si>
  <si>
    <t>PSYFC</t>
  </si>
  <si>
    <t>SOCFC</t>
  </si>
  <si>
    <t>SWKFC</t>
  </si>
  <si>
    <t>UNDF</t>
  </si>
  <si>
    <t>Total Undergraduate First College</t>
  </si>
  <si>
    <t>Summary of Student Credit Hours By Meeting Time</t>
  </si>
  <si>
    <t>Day</t>
  </si>
  <si>
    <t>Evening</t>
  </si>
  <si>
    <t>Weekend</t>
  </si>
  <si>
    <t>Individually Arranged</t>
  </si>
  <si>
    <t>Student Credit Hours and FTE Enrollment</t>
  </si>
  <si>
    <t>Student Credit Hours (SCH)</t>
  </si>
  <si>
    <t>Full-Time Equivalent (FTE)</t>
  </si>
  <si>
    <t>Course Subject</t>
  </si>
  <si>
    <t>Graduate/Law</t>
  </si>
  <si>
    <t>BLW</t>
  </si>
  <si>
    <t>IST</t>
  </si>
  <si>
    <t>HCA</t>
  </si>
  <si>
    <t>GAD</t>
  </si>
  <si>
    <t>INB</t>
  </si>
  <si>
    <t>EDW</t>
  </si>
  <si>
    <t>EDG</t>
  </si>
  <si>
    <t>ADM</t>
  </si>
  <si>
    <t>Coun, Admin, Super, Adult Learning</t>
  </si>
  <si>
    <t>EDA</t>
  </si>
  <si>
    <t>EDE</t>
  </si>
  <si>
    <t>FRL</t>
  </si>
  <si>
    <t xml:space="preserve">Curriculum and Foundations </t>
  </si>
  <si>
    <t>EDB</t>
  </si>
  <si>
    <t>EGT</t>
  </si>
  <si>
    <t>ETE</t>
  </si>
  <si>
    <t>PED</t>
  </si>
  <si>
    <t>PES</t>
  </si>
  <si>
    <t>HED</t>
  </si>
  <si>
    <t>DAN</t>
  </si>
  <si>
    <t>HPR</t>
  </si>
  <si>
    <t>EDU</t>
  </si>
  <si>
    <t>Professional Development</t>
  </si>
  <si>
    <t>EDC</t>
  </si>
  <si>
    <t>ESE</t>
  </si>
  <si>
    <t>EDT</t>
  </si>
  <si>
    <t>EST</t>
  </si>
  <si>
    <t>EDL</t>
  </si>
  <si>
    <t>Education Counseling</t>
  </si>
  <si>
    <t>First Ring Leadership</t>
  </si>
  <si>
    <t>Gifted and Talented Education</t>
  </si>
  <si>
    <t>Dance</t>
  </si>
  <si>
    <t>Health and Physical Education</t>
  </si>
  <si>
    <t>Health Education</t>
  </si>
  <si>
    <t>HPER-Core Curriculum</t>
  </si>
  <si>
    <t>Physical Education-Service</t>
  </si>
  <si>
    <t>Education-SIP</t>
  </si>
  <si>
    <t>Education-Special Offerings</t>
  </si>
  <si>
    <t>Specialized Instructional/Teacher Education</t>
  </si>
  <si>
    <t>Specialized Study &amp; Field Experiences</t>
  </si>
  <si>
    <t>Total Student Credit Hours Compared to Prior Year</t>
  </si>
  <si>
    <t>Counseling and Personnel Admin</t>
  </si>
  <si>
    <t>Student Credit Hours College, Department By Meeting Time</t>
  </si>
  <si>
    <t>College of Education and Human Services</t>
  </si>
  <si>
    <t>Planning, Design &amp; Development</t>
  </si>
  <si>
    <t>ENV</t>
  </si>
  <si>
    <t>PDD</t>
  </si>
  <si>
    <t>PAD</t>
  </si>
  <si>
    <t>Total Univeresity Studies</t>
  </si>
  <si>
    <t>Graduation Requirement Reg</t>
  </si>
  <si>
    <t>GCL</t>
  </si>
  <si>
    <t>Other</t>
  </si>
  <si>
    <t>Career Services</t>
  </si>
  <si>
    <t>Total Other (AF-CSC-MSC)</t>
  </si>
  <si>
    <t>CSC</t>
  </si>
  <si>
    <t>Total University</t>
  </si>
  <si>
    <t>Environmental Sciences</t>
  </si>
  <si>
    <t>Perfusion</t>
  </si>
  <si>
    <t>Pre-Health Science</t>
  </si>
  <si>
    <t>PER</t>
  </si>
  <si>
    <t>HSC</t>
  </si>
  <si>
    <t>Engineering Science</t>
  </si>
  <si>
    <t>HVAC</t>
  </si>
  <si>
    <t>ESC</t>
  </si>
  <si>
    <t>EVE</t>
  </si>
  <si>
    <t>EEC</t>
  </si>
  <si>
    <t>EET</t>
  </si>
  <si>
    <t>MET</t>
  </si>
  <si>
    <t>Total COEHS</t>
  </si>
  <si>
    <t>English Translations of Foreign Literatures</t>
  </si>
  <si>
    <t>Latin</t>
  </si>
  <si>
    <t>Applied Music</t>
  </si>
  <si>
    <t>LAT</t>
  </si>
  <si>
    <t>MUA</t>
  </si>
  <si>
    <t>Headcount Enrollment - Summer 2005</t>
  </si>
  <si>
    <t>Total Undergraduate Engineering</t>
  </si>
  <si>
    <t>Total Undergraduate Science</t>
  </si>
  <si>
    <t>Total Undergraduate Urban</t>
  </si>
  <si>
    <t>Business Law</t>
  </si>
  <si>
    <t>Information Science</t>
  </si>
  <si>
    <t>General Administration</t>
  </si>
  <si>
    <t>Headcount Enrollment by College, Career, Plan and Dual Major - Summer 2005</t>
  </si>
  <si>
    <t>Summary of Student Credit Hours by Course Level - Summer 2005</t>
  </si>
  <si>
    <t>Registered Students by Student Credit Hour (SCH) Distribution - Summer 2005</t>
  </si>
  <si>
    <t>2004</t>
  </si>
  <si>
    <t>2005</t>
  </si>
  <si>
    <t>University</t>
  </si>
  <si>
    <t>Accounting Total</t>
  </si>
  <si>
    <t>AMBA Total</t>
  </si>
  <si>
    <t>Business Administration Total</t>
  </si>
  <si>
    <t>Computer &amp; Information Science Total</t>
  </si>
  <si>
    <t>Finance Total</t>
  </si>
  <si>
    <t>Health Care Administration Total</t>
  </si>
  <si>
    <t>Management &amp; Labor Relations Total</t>
  </si>
  <si>
    <t>Marketing Total</t>
  </si>
  <si>
    <t>Operation Management &amp; Business Statistics Total</t>
  </si>
  <si>
    <t>Other Business Total</t>
  </si>
  <si>
    <t>Grand Total</t>
  </si>
  <si>
    <t>Anthropology Total</t>
  </si>
  <si>
    <t>Art Total</t>
  </si>
  <si>
    <t>Communication Total</t>
  </si>
  <si>
    <t>Economics Total</t>
  </si>
  <si>
    <t>English Total</t>
  </si>
  <si>
    <t>History Total</t>
  </si>
  <si>
    <t>Modern Languages Total</t>
  </si>
  <si>
    <t>Music Total</t>
  </si>
  <si>
    <t>Philosophy Total</t>
  </si>
  <si>
    <t>Political Science/IR Total</t>
  </si>
  <si>
    <t>Religious Studies Total</t>
  </si>
  <si>
    <t>Social Work Total</t>
  </si>
  <si>
    <t>Sociology Total</t>
  </si>
  <si>
    <t>CASAL Total</t>
  </si>
  <si>
    <t>Curriculum and Foundations  Total</t>
  </si>
  <si>
    <t>Health And Physical Education Total</t>
  </si>
  <si>
    <t>Nursing Total</t>
  </si>
  <si>
    <t>Other Education Total</t>
  </si>
  <si>
    <t>Teachers Education Total</t>
  </si>
  <si>
    <t>Chemical &amp; Biomedical Engineering Total</t>
  </si>
  <si>
    <t>Civil &amp; Environmental Engineering Total</t>
  </si>
  <si>
    <t>Electrical &amp; Computer Engineering Total</t>
  </si>
  <si>
    <t>Engineering Technology Total</t>
  </si>
  <si>
    <t>Industrial &amp; Manufacturing Engineering Total</t>
  </si>
  <si>
    <t>Mechanical Engineering Total</t>
  </si>
  <si>
    <t>Health sciences</t>
  </si>
  <si>
    <t>Biology, Geology &amp; Environmental Science Total</t>
  </si>
  <si>
    <t>Chemistry Total</t>
  </si>
  <si>
    <t>Health sciences Total</t>
  </si>
  <si>
    <t>Mathematics Total</t>
  </si>
  <si>
    <t>Physics Total</t>
  </si>
  <si>
    <t>Psychology Total</t>
  </si>
  <si>
    <t>Speech &amp; Hearing Total</t>
  </si>
  <si>
    <t>BGES Total</t>
  </si>
  <si>
    <t>Total Accounting</t>
  </si>
  <si>
    <t>Total AMBA</t>
  </si>
  <si>
    <t>Total Computer &amp; Information Science</t>
  </si>
  <si>
    <t>Total Finance</t>
  </si>
  <si>
    <t>Total Health Care Administration</t>
  </si>
  <si>
    <t>Total Management &amp; Labor Relations</t>
  </si>
  <si>
    <t>Total Marketing</t>
  </si>
  <si>
    <t>Total OMS</t>
  </si>
  <si>
    <t>Total Other Business</t>
  </si>
  <si>
    <t>Total EMBA</t>
  </si>
  <si>
    <t>Total Class</t>
  </si>
  <si>
    <t>Interdisciplinary Total</t>
  </si>
  <si>
    <t>Total Interdisciplinary</t>
  </si>
  <si>
    <t>EMBA Total</t>
  </si>
  <si>
    <t>Health Sciences Total</t>
  </si>
  <si>
    <t>Total Undergraduate Education</t>
  </si>
  <si>
    <t>Total Undergraduate CLASS</t>
  </si>
  <si>
    <t>Total Undergraduate Business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</si>
</sst>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#,##0.0"/>
    <numFmt numFmtId="166" formatCode="0.0"/>
    <numFmt numFmtId="167" formatCode="#,###"/>
    <numFmt numFmtId="168" formatCode="#,###.#"/>
  </numFmts>
  <fonts count="7">
    <font>
      <sz val="10"/>
      <name val="Arial"/>
      <family val="0"/>
    </font>
    <font>
      <b/>
      <sz val="16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0"/>
    </font>
    <font>
      <i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n"/>
      <top style="medium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5">
    <xf numFmtId="0" fontId="0" fillId="0" borderId="0" xfId="0" applyAlignment="1">
      <alignment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/>
    </xf>
    <xf numFmtId="3" fontId="0" fillId="0" borderId="0" xfId="0" applyNumberFormat="1" applyAlignment="1">
      <alignment/>
    </xf>
    <xf numFmtId="0" fontId="0" fillId="2" borderId="0" xfId="0" applyFill="1" applyAlignment="1">
      <alignment/>
    </xf>
    <xf numFmtId="0" fontId="3" fillId="2" borderId="2" xfId="0" applyFont="1" applyFill="1" applyBorder="1" applyAlignment="1">
      <alignment wrapText="1"/>
    </xf>
    <xf numFmtId="0" fontId="3" fillId="2" borderId="2" xfId="0" applyFont="1" applyFill="1" applyBorder="1" applyAlignment="1">
      <alignment horizontal="right" wrapText="1"/>
    </xf>
    <xf numFmtId="3" fontId="0" fillId="2" borderId="0" xfId="0" applyNumberFormat="1" applyFill="1" applyAlignment="1">
      <alignment/>
    </xf>
    <xf numFmtId="0" fontId="3" fillId="2" borderId="0" xfId="0" applyFont="1" applyFill="1" applyAlignment="1">
      <alignment/>
    </xf>
    <xf numFmtId="0" fontId="3" fillId="0" borderId="0" xfId="0" applyFont="1" applyAlignment="1">
      <alignment/>
    </xf>
    <xf numFmtId="165" fontId="0" fillId="0" borderId="1" xfId="0" applyNumberFormat="1" applyBorder="1" applyAlignment="1">
      <alignment/>
    </xf>
    <xf numFmtId="165" fontId="0" fillId="0" borderId="0" xfId="0" applyNumberFormat="1" applyAlignment="1">
      <alignment/>
    </xf>
    <xf numFmtId="0" fontId="4" fillId="0" borderId="3" xfId="0" applyFont="1" applyBorder="1" applyAlignment="1">
      <alignment/>
    </xf>
    <xf numFmtId="3" fontId="4" fillId="0" borderId="3" xfId="0" applyNumberFormat="1" applyFont="1" applyBorder="1" applyAlignment="1">
      <alignment/>
    </xf>
    <xf numFmtId="0" fontId="1" fillId="0" borderId="0" xfId="0" applyFont="1" applyAlignment="1">
      <alignment horizontal="centerContinuous" vertical="center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right" vertical="center" wrapText="1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3" fillId="0" borderId="0" xfId="0" applyFont="1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Alignment="1">
      <alignment vertical="center"/>
    </xf>
    <xf numFmtId="3" fontId="0" fillId="2" borderId="0" xfId="0" applyNumberFormat="1" applyFill="1" applyAlignment="1">
      <alignment vertical="center"/>
    </xf>
    <xf numFmtId="0" fontId="4" fillId="2" borderId="0" xfId="0" applyFont="1" applyFill="1" applyBorder="1" applyAlignment="1">
      <alignment/>
    </xf>
    <xf numFmtId="3" fontId="4" fillId="2" borderId="0" xfId="0" applyNumberFormat="1" applyFont="1" applyFill="1" applyBorder="1" applyAlignment="1">
      <alignment/>
    </xf>
    <xf numFmtId="3" fontId="0" fillId="2" borderId="0" xfId="0" applyNumberFormat="1" applyFill="1" applyBorder="1" applyAlignment="1">
      <alignment/>
    </xf>
    <xf numFmtId="0" fontId="0" fillId="2" borderId="0" xfId="0" applyFill="1" applyBorder="1" applyAlignment="1">
      <alignment wrapText="1"/>
    </xf>
    <xf numFmtId="3" fontId="0" fillId="2" borderId="0" xfId="0" applyNumberFormat="1" applyFill="1" applyBorder="1" applyAlignment="1">
      <alignment vertical="center"/>
    </xf>
    <xf numFmtId="166" fontId="0" fillId="0" borderId="0" xfId="0" applyNumberFormat="1" applyAlignment="1">
      <alignment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 wrapText="1"/>
    </xf>
    <xf numFmtId="165" fontId="0" fillId="0" borderId="0" xfId="0" applyNumberFormat="1" applyBorder="1" applyAlignment="1">
      <alignment/>
    </xf>
    <xf numFmtId="0" fontId="3" fillId="2" borderId="0" xfId="0" applyFont="1" applyFill="1" applyBorder="1" applyAlignment="1">
      <alignment/>
    </xf>
    <xf numFmtId="0" fontId="3" fillId="2" borderId="4" xfId="0" applyFont="1" applyFill="1" applyBorder="1" applyAlignment="1">
      <alignment/>
    </xf>
    <xf numFmtId="0" fontId="3" fillId="2" borderId="4" xfId="0" applyFont="1" applyFill="1" applyBorder="1" applyAlignment="1">
      <alignment horizontal="right" wrapText="1"/>
    </xf>
    <xf numFmtId="165" fontId="0" fillId="2" borderId="1" xfId="0" applyNumberFormat="1" applyFill="1" applyBorder="1" applyAlignment="1">
      <alignment vertical="center"/>
    </xf>
    <xf numFmtId="165" fontId="0" fillId="2" borderId="0" xfId="0" applyNumberFormat="1" applyFill="1" applyAlignment="1">
      <alignment vertical="center"/>
    </xf>
    <xf numFmtId="165" fontId="0" fillId="2" borderId="0" xfId="0" applyNumberFormat="1" applyFill="1" applyBorder="1" applyAlignment="1">
      <alignment vertical="center"/>
    </xf>
    <xf numFmtId="0" fontId="0" fillId="2" borderId="1" xfId="0" applyFill="1" applyBorder="1" applyAlignment="1">
      <alignment vertical="center"/>
    </xf>
    <xf numFmtId="3" fontId="0" fillId="2" borderId="1" xfId="0" applyNumberFormat="1" applyFill="1" applyBorder="1" applyAlignment="1">
      <alignment vertical="center"/>
    </xf>
    <xf numFmtId="0" fontId="0" fillId="2" borderId="0" xfId="0" applyFill="1" applyAlignment="1">
      <alignment vertical="center" wrapText="1"/>
    </xf>
    <xf numFmtId="0" fontId="3" fillId="2" borderId="5" xfId="0" applyFont="1" applyFill="1" applyBorder="1" applyAlignment="1">
      <alignment horizontal="centerContinuous" vertical="center"/>
    </xf>
    <xf numFmtId="0" fontId="0" fillId="2" borderId="5" xfId="0" applyFill="1" applyBorder="1" applyAlignment="1">
      <alignment horizontal="centerContinuous" vertical="center"/>
    </xf>
    <xf numFmtId="0" fontId="0" fillId="0" borderId="5" xfId="0" applyBorder="1" applyAlignment="1">
      <alignment/>
    </xf>
    <xf numFmtId="0" fontId="0" fillId="2" borderId="5" xfId="0" applyFill="1" applyBorder="1" applyAlignment="1">
      <alignment/>
    </xf>
    <xf numFmtId="0" fontId="0" fillId="2" borderId="0" xfId="0" applyFill="1" applyBorder="1" applyAlignment="1">
      <alignment vertical="center"/>
    </xf>
    <xf numFmtId="0" fontId="3" fillId="0" borderId="0" xfId="0" applyFont="1" applyBorder="1" applyAlignment="1">
      <alignment horizontal="right" wrapText="1"/>
    </xf>
    <xf numFmtId="0" fontId="3" fillId="0" borderId="0" xfId="0" applyFont="1" applyBorder="1" applyAlignment="1">
      <alignment wrapText="1"/>
    </xf>
    <xf numFmtId="0" fontId="3" fillId="2" borderId="2" xfId="0" applyFont="1" applyFill="1" applyBorder="1" applyAlignment="1">
      <alignment horizontal="left" wrapText="1"/>
    </xf>
    <xf numFmtId="0" fontId="0" fillId="2" borderId="0" xfId="0" applyFill="1" applyBorder="1" applyAlignment="1">
      <alignment horizontal="left"/>
    </xf>
    <xf numFmtId="0" fontId="0" fillId="2" borderId="0" xfId="0" applyFill="1" applyBorder="1" applyAlignment="1">
      <alignment horizontal="left" vertical="center"/>
    </xf>
    <xf numFmtId="0" fontId="0" fillId="0" borderId="6" xfId="0" applyBorder="1" applyAlignment="1">
      <alignment/>
    </xf>
    <xf numFmtId="0" fontId="0" fillId="0" borderId="0" xfId="0" applyAlignment="1">
      <alignment wrapText="1"/>
    </xf>
    <xf numFmtId="3" fontId="0" fillId="0" borderId="0" xfId="0" applyNumberFormat="1" applyFill="1" applyAlignment="1">
      <alignment/>
    </xf>
    <xf numFmtId="166" fontId="4" fillId="0" borderId="3" xfId="0" applyNumberFormat="1" applyFont="1" applyBorder="1" applyAlignment="1">
      <alignment/>
    </xf>
    <xf numFmtId="3" fontId="0" fillId="0" borderId="0" xfId="0" applyNumberFormat="1" applyFill="1" applyBorder="1" applyAlignment="1">
      <alignment/>
    </xf>
    <xf numFmtId="0" fontId="0" fillId="0" borderId="1" xfId="0" applyBorder="1" applyAlignment="1">
      <alignment wrapText="1"/>
    </xf>
    <xf numFmtId="0" fontId="4" fillId="0" borderId="3" xfId="0" applyFont="1" applyBorder="1" applyAlignment="1">
      <alignment wrapText="1"/>
    </xf>
    <xf numFmtId="0" fontId="0" fillId="0" borderId="0" xfId="0" applyBorder="1" applyAlignment="1">
      <alignment wrapText="1"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165" fontId="4" fillId="0" borderId="0" xfId="0" applyNumberFormat="1" applyFont="1" applyBorder="1" applyAlignment="1">
      <alignment/>
    </xf>
    <xf numFmtId="0" fontId="4" fillId="0" borderId="0" xfId="0" applyFont="1" applyBorder="1" applyAlignment="1">
      <alignment wrapText="1"/>
    </xf>
    <xf numFmtId="3" fontId="0" fillId="0" borderId="0" xfId="0" applyNumberFormat="1" applyBorder="1" applyAlignment="1">
      <alignment wrapText="1"/>
    </xf>
    <xf numFmtId="3" fontId="0" fillId="0" borderId="0" xfId="0" applyNumberFormat="1" applyAlignment="1">
      <alignment wrapText="1"/>
    </xf>
    <xf numFmtId="166" fontId="0" fillId="0" borderId="0" xfId="0" applyNumberFormat="1" applyBorder="1" applyAlignment="1">
      <alignment/>
    </xf>
    <xf numFmtId="0" fontId="0" fillId="0" borderId="0" xfId="0" applyFont="1" applyBorder="1" applyAlignment="1">
      <alignment wrapText="1"/>
    </xf>
    <xf numFmtId="166" fontId="4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166" fontId="0" fillId="0" borderId="0" xfId="0" applyNumberFormat="1" applyFont="1" applyBorder="1" applyAlignment="1">
      <alignment/>
    </xf>
    <xf numFmtId="165" fontId="0" fillId="0" borderId="0" xfId="0" applyNumberFormat="1" applyFont="1" applyBorder="1" applyAlignment="1">
      <alignment/>
    </xf>
    <xf numFmtId="0" fontId="3" fillId="0" borderId="7" xfId="0" applyFont="1" applyBorder="1" applyAlignment="1">
      <alignment vertical="center" wrapText="1"/>
    </xf>
    <xf numFmtId="0" fontId="3" fillId="0" borderId="7" xfId="0" applyFont="1" applyBorder="1" applyAlignment="1">
      <alignment horizontal="center" vertical="center" wrapText="1"/>
    </xf>
    <xf numFmtId="3" fontId="0" fillId="0" borderId="7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right" vertical="center" wrapText="1"/>
    </xf>
    <xf numFmtId="0" fontId="3" fillId="0" borderId="8" xfId="0" applyFont="1" applyBorder="1" applyAlignment="1">
      <alignment vertical="center" wrapText="1"/>
    </xf>
    <xf numFmtId="0" fontId="3" fillId="0" borderId="8" xfId="0" applyFont="1" applyBorder="1" applyAlignment="1">
      <alignment horizontal="center" vertical="center" wrapText="1"/>
    </xf>
    <xf numFmtId="3" fontId="0" fillId="0" borderId="8" xfId="0" applyNumberFormat="1" applyFont="1" applyBorder="1" applyAlignment="1">
      <alignment horizontal="right" vertical="center" wrapText="1"/>
    </xf>
    <xf numFmtId="3" fontId="3" fillId="0" borderId="8" xfId="0" applyNumberFormat="1" applyFont="1" applyBorder="1" applyAlignment="1">
      <alignment horizontal="right" vertical="center" wrapText="1"/>
    </xf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right" wrapText="1"/>
    </xf>
    <xf numFmtId="0" fontId="1" fillId="2" borderId="0" xfId="0" applyFont="1" applyFill="1" applyAlignment="1">
      <alignment horizontal="centerContinuous" vertical="center"/>
    </xf>
    <xf numFmtId="0" fontId="2" fillId="2" borderId="0" xfId="0" applyFont="1" applyFill="1" applyAlignment="1">
      <alignment horizontal="left" vertical="center"/>
    </xf>
    <xf numFmtId="0" fontId="0" fillId="2" borderId="9" xfId="0" applyFill="1" applyBorder="1" applyAlignment="1">
      <alignment/>
    </xf>
    <xf numFmtId="0" fontId="3" fillId="2" borderId="9" xfId="0" applyFont="1" applyFill="1" applyBorder="1" applyAlignment="1">
      <alignment horizontal="centerContinuous" vertical="center"/>
    </xf>
    <xf numFmtId="0" fontId="0" fillId="2" borderId="9" xfId="0" applyFill="1" applyBorder="1" applyAlignment="1">
      <alignment horizontal="centerContinuous" vertical="center"/>
    </xf>
    <xf numFmtId="0" fontId="3" fillId="2" borderId="9" xfId="0" applyFont="1" applyFill="1" applyBorder="1" applyAlignment="1">
      <alignment horizontal="centerContinuous" vertical="center"/>
    </xf>
    <xf numFmtId="0" fontId="3" fillId="2" borderId="4" xfId="0" applyFont="1" applyFill="1" applyBorder="1" applyAlignment="1">
      <alignment horizontal="right"/>
    </xf>
    <xf numFmtId="3" fontId="0" fillId="2" borderId="0" xfId="0" applyNumberFormat="1" applyFont="1" applyFill="1" applyAlignment="1">
      <alignment/>
    </xf>
    <xf numFmtId="0" fontId="0" fillId="2" borderId="0" xfId="0" applyFill="1" applyAlignment="1">
      <alignment horizontal="centerContinuous"/>
    </xf>
    <xf numFmtId="0" fontId="1" fillId="2" borderId="0" xfId="0" applyFont="1" applyFill="1" applyAlignment="1">
      <alignment horizontal="centerContinuous" vertical="center" wrapText="1"/>
    </xf>
    <xf numFmtId="0" fontId="0" fillId="2" borderId="0" xfId="0" applyFill="1" applyAlignment="1">
      <alignment horizontal="centerContinuous" vertical="center"/>
    </xf>
    <xf numFmtId="0" fontId="3" fillId="2" borderId="0" xfId="0" applyFont="1" applyFill="1" applyAlignment="1">
      <alignment wrapText="1"/>
    </xf>
    <xf numFmtId="0" fontId="3" fillId="2" borderId="6" xfId="0" applyFont="1" applyFill="1" applyBorder="1" applyAlignment="1">
      <alignment horizontal="fill" wrapText="1"/>
    </xf>
    <xf numFmtId="0" fontId="0" fillId="2" borderId="9" xfId="0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0" fontId="0" fillId="2" borderId="1" xfId="0" applyFill="1" applyBorder="1" applyAlignment="1">
      <alignment/>
    </xf>
    <xf numFmtId="3" fontId="0" fillId="2" borderId="1" xfId="0" applyNumberFormat="1" applyFill="1" applyBorder="1" applyAlignment="1">
      <alignment/>
    </xf>
    <xf numFmtId="165" fontId="0" fillId="2" borderId="1" xfId="0" applyNumberFormat="1" applyFill="1" applyBorder="1" applyAlignment="1">
      <alignment/>
    </xf>
    <xf numFmtId="165" fontId="0" fillId="2" borderId="0" xfId="0" applyNumberFormat="1" applyFill="1" applyBorder="1" applyAlignment="1">
      <alignment/>
    </xf>
    <xf numFmtId="0" fontId="0" fillId="2" borderId="8" xfId="0" applyFill="1" applyBorder="1" applyAlignment="1">
      <alignment/>
    </xf>
    <xf numFmtId="0" fontId="0" fillId="2" borderId="0" xfId="0" applyFill="1" applyAlignment="1">
      <alignment wrapText="1"/>
    </xf>
    <xf numFmtId="0" fontId="4" fillId="2" borderId="0" xfId="0" applyFont="1" applyFill="1" applyBorder="1" applyAlignment="1">
      <alignment wrapText="1"/>
    </xf>
    <xf numFmtId="165" fontId="4" fillId="2" borderId="0" xfId="0" applyNumberFormat="1" applyFont="1" applyFill="1" applyBorder="1" applyAlignment="1">
      <alignment/>
    </xf>
    <xf numFmtId="0" fontId="4" fillId="2" borderId="5" xfId="0" applyFont="1" applyFill="1" applyBorder="1" applyAlignment="1">
      <alignment/>
    </xf>
    <xf numFmtId="3" fontId="4" fillId="2" borderId="5" xfId="0" applyNumberFormat="1" applyFont="1" applyFill="1" applyBorder="1" applyAlignment="1">
      <alignment/>
    </xf>
    <xf numFmtId="166" fontId="4" fillId="2" borderId="5" xfId="0" applyNumberFormat="1" applyFont="1" applyFill="1" applyBorder="1" applyAlignment="1">
      <alignment/>
    </xf>
    <xf numFmtId="165" fontId="4" fillId="2" borderId="5" xfId="0" applyNumberFormat="1" applyFont="1" applyFill="1" applyBorder="1" applyAlignment="1">
      <alignment/>
    </xf>
    <xf numFmtId="166" fontId="0" fillId="2" borderId="0" xfId="0" applyNumberFormat="1" applyFill="1" applyBorder="1" applyAlignment="1">
      <alignment/>
    </xf>
    <xf numFmtId="166" fontId="4" fillId="2" borderId="0" xfId="0" applyNumberFormat="1" applyFont="1" applyFill="1" applyBorder="1" applyAlignment="1">
      <alignment/>
    </xf>
    <xf numFmtId="0" fontId="0" fillId="2" borderId="0" xfId="0" applyFill="1" applyAlignment="1">
      <alignment horizontal="right" vertical="center"/>
    </xf>
    <xf numFmtId="0" fontId="3" fillId="2" borderId="6" xfId="0" applyFont="1" applyFill="1" applyBorder="1" applyAlignment="1">
      <alignment horizontal="right" wrapText="1"/>
    </xf>
    <xf numFmtId="0" fontId="0" fillId="2" borderId="9" xfId="0" applyFill="1" applyBorder="1" applyAlignment="1">
      <alignment horizontal="right"/>
    </xf>
    <xf numFmtId="0" fontId="0" fillId="2" borderId="0" xfId="0" applyFill="1" applyBorder="1" applyAlignment="1">
      <alignment horizontal="right"/>
    </xf>
    <xf numFmtId="0" fontId="4" fillId="2" borderId="0" xfId="0" applyFont="1" applyFill="1" applyBorder="1" applyAlignment="1">
      <alignment horizontal="right"/>
    </xf>
    <xf numFmtId="0" fontId="4" fillId="2" borderId="5" xfId="0" applyFont="1" applyFill="1" applyBorder="1" applyAlignment="1">
      <alignment horizontal="right"/>
    </xf>
    <xf numFmtId="0" fontId="0" fillId="2" borderId="0" xfId="0" applyFill="1" applyAlignment="1">
      <alignment horizontal="right"/>
    </xf>
    <xf numFmtId="0" fontId="0" fillId="2" borderId="10" xfId="0" applyFill="1" applyBorder="1" applyAlignment="1">
      <alignment horizontal="centerContinuous" vertical="center"/>
    </xf>
    <xf numFmtId="0" fontId="3" fillId="2" borderId="11" xfId="0" applyFont="1" applyFill="1" applyBorder="1" applyAlignment="1">
      <alignment horizontal="right"/>
    </xf>
    <xf numFmtId="0" fontId="0" fillId="2" borderId="0" xfId="0" applyFill="1" applyBorder="1" applyAlignment="1">
      <alignment horizontal="centerContinuous" vertical="center"/>
    </xf>
    <xf numFmtId="0" fontId="0" fillId="2" borderId="6" xfId="0" applyFill="1" applyBorder="1" applyAlignment="1">
      <alignment/>
    </xf>
    <xf numFmtId="0" fontId="0" fillId="2" borderId="10" xfId="0" applyFill="1" applyBorder="1" applyAlignment="1">
      <alignment/>
    </xf>
    <xf numFmtId="0" fontId="3" fillId="2" borderId="11" xfId="0" applyFont="1" applyFill="1" applyBorder="1" applyAlignment="1">
      <alignment horizontal="center"/>
    </xf>
    <xf numFmtId="0" fontId="3" fillId="2" borderId="11" xfId="0" applyFont="1" applyFill="1" applyBorder="1" applyAlignment="1">
      <alignment/>
    </xf>
    <xf numFmtId="0" fontId="4" fillId="3" borderId="3" xfId="0" applyFont="1" applyFill="1" applyBorder="1" applyAlignment="1">
      <alignment wrapText="1"/>
    </xf>
    <xf numFmtId="0" fontId="0" fillId="3" borderId="12" xfId="0" applyFill="1" applyBorder="1" applyAlignment="1">
      <alignment/>
    </xf>
    <xf numFmtId="0" fontId="0" fillId="3" borderId="3" xfId="0" applyFill="1" applyBorder="1" applyAlignment="1">
      <alignment wrapText="1"/>
    </xf>
    <xf numFmtId="0" fontId="0" fillId="3" borderId="3" xfId="0" applyFill="1" applyBorder="1" applyAlignment="1">
      <alignment horizontal="right"/>
    </xf>
    <xf numFmtId="3" fontId="4" fillId="3" borderId="3" xfId="0" applyNumberFormat="1" applyFont="1" applyFill="1" applyBorder="1" applyAlignment="1">
      <alignment/>
    </xf>
    <xf numFmtId="3" fontId="4" fillId="3" borderId="12" xfId="0" applyNumberFormat="1" applyFont="1" applyFill="1" applyBorder="1" applyAlignment="1">
      <alignment/>
    </xf>
    <xf numFmtId="166" fontId="4" fillId="3" borderId="3" xfId="0" applyNumberFormat="1" applyFont="1" applyFill="1" applyBorder="1" applyAlignment="1">
      <alignment/>
    </xf>
    <xf numFmtId="165" fontId="4" fillId="3" borderId="3" xfId="0" applyNumberFormat="1" applyFont="1" applyFill="1" applyBorder="1" applyAlignment="1">
      <alignment/>
    </xf>
    <xf numFmtId="0" fontId="0" fillId="0" borderId="1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4" fillId="0" borderId="3" xfId="0" applyFont="1" applyBorder="1" applyAlignment="1">
      <alignment horizontal="right"/>
    </xf>
    <xf numFmtId="0" fontId="4" fillId="3" borderId="3" xfId="0" applyFont="1" applyFill="1" applyBorder="1" applyAlignment="1">
      <alignment/>
    </xf>
    <xf numFmtId="0" fontId="4" fillId="3" borderId="3" xfId="0" applyFont="1" applyFill="1" applyBorder="1" applyAlignment="1">
      <alignment horizontal="right"/>
    </xf>
    <xf numFmtId="167" fontId="4" fillId="3" borderId="3" xfId="0" applyNumberFormat="1" applyFont="1" applyFill="1" applyBorder="1" applyAlignment="1">
      <alignment/>
    </xf>
    <xf numFmtId="0" fontId="4" fillId="3" borderId="12" xfId="0" applyFont="1" applyFill="1" applyBorder="1" applyAlignment="1">
      <alignment/>
    </xf>
    <xf numFmtId="0" fontId="4" fillId="0" borderId="0" xfId="0" applyFont="1" applyBorder="1" applyAlignment="1">
      <alignment horizontal="right"/>
    </xf>
    <xf numFmtId="0" fontId="0" fillId="0" borderId="5" xfId="0" applyBorder="1" applyAlignment="1">
      <alignment wrapText="1"/>
    </xf>
    <xf numFmtId="0" fontId="0" fillId="0" borderId="5" xfId="0" applyBorder="1" applyAlignment="1">
      <alignment horizontal="right"/>
    </xf>
    <xf numFmtId="3" fontId="0" fillId="0" borderId="5" xfId="0" applyNumberFormat="1" applyBorder="1" applyAlignment="1">
      <alignment/>
    </xf>
    <xf numFmtId="166" fontId="0" fillId="0" borderId="5" xfId="0" applyNumberFormat="1" applyBorder="1" applyAlignment="1">
      <alignment/>
    </xf>
    <xf numFmtId="165" fontId="0" fillId="0" borderId="5" xfId="0" applyNumberFormat="1" applyBorder="1" applyAlignment="1">
      <alignment/>
    </xf>
    <xf numFmtId="166" fontId="0" fillId="2" borderId="0" xfId="0" applyNumberFormat="1" applyFill="1" applyAlignment="1">
      <alignment/>
    </xf>
    <xf numFmtId="165" fontId="0" fillId="2" borderId="0" xfId="0" applyNumberFormat="1" applyFill="1" applyAlignment="1">
      <alignment/>
    </xf>
    <xf numFmtId="0" fontId="0" fillId="2" borderId="5" xfId="0" applyFill="1" applyBorder="1" applyAlignment="1">
      <alignment wrapText="1"/>
    </xf>
    <xf numFmtId="0" fontId="3" fillId="2" borderId="0" xfId="0" applyFont="1" applyFill="1" applyBorder="1" applyAlignment="1">
      <alignment wrapText="1"/>
    </xf>
    <xf numFmtId="0" fontId="4" fillId="4" borderId="13" xfId="0" applyFont="1" applyFill="1" applyBorder="1" applyAlignment="1">
      <alignment horizontal="right"/>
    </xf>
    <xf numFmtId="0" fontId="4" fillId="4" borderId="14" xfId="0" applyFont="1" applyFill="1" applyBorder="1" applyAlignment="1">
      <alignment/>
    </xf>
    <xf numFmtId="167" fontId="4" fillId="4" borderId="13" xfId="0" applyNumberFormat="1" applyFont="1" applyFill="1" applyBorder="1" applyAlignment="1">
      <alignment/>
    </xf>
    <xf numFmtId="166" fontId="4" fillId="4" borderId="13" xfId="0" applyNumberFormat="1" applyFont="1" applyFill="1" applyBorder="1" applyAlignment="1">
      <alignment/>
    </xf>
    <xf numFmtId="165" fontId="4" fillId="4" borderId="13" xfId="0" applyNumberFormat="1" applyFont="1" applyFill="1" applyBorder="1" applyAlignment="1">
      <alignment/>
    </xf>
    <xf numFmtId="0" fontId="0" fillId="2" borderId="1" xfId="0" applyFont="1" applyFill="1" applyBorder="1" applyAlignment="1">
      <alignment horizontal="left" vertical="center" wrapText="1"/>
    </xf>
    <xf numFmtId="0" fontId="0" fillId="2" borderId="15" xfId="0" applyFill="1" applyBorder="1" applyAlignment="1">
      <alignment vertical="center"/>
    </xf>
    <xf numFmtId="0" fontId="0" fillId="2" borderId="1" xfId="0" applyFill="1" applyBorder="1" applyAlignment="1">
      <alignment horizontal="right" vertical="center" wrapText="1"/>
    </xf>
    <xf numFmtId="0" fontId="0" fillId="2" borderId="1" xfId="0" applyFill="1" applyBorder="1" applyAlignment="1">
      <alignment horizontal="right" vertical="center"/>
    </xf>
    <xf numFmtId="167" fontId="0" fillId="2" borderId="1" xfId="0" applyNumberFormat="1" applyFill="1" applyBorder="1" applyAlignment="1">
      <alignment vertical="center"/>
    </xf>
    <xf numFmtId="3" fontId="0" fillId="2" borderId="15" xfId="0" applyNumberFormat="1" applyFill="1" applyBorder="1" applyAlignment="1">
      <alignment vertical="center"/>
    </xf>
    <xf numFmtId="166" fontId="0" fillId="2" borderId="1" xfId="0" applyNumberFormat="1" applyFill="1" applyBorder="1" applyAlignment="1">
      <alignment vertical="center"/>
    </xf>
    <xf numFmtId="0" fontId="0" fillId="0" borderId="0" xfId="0" applyAlignment="1">
      <alignment vertical="center"/>
    </xf>
    <xf numFmtId="0" fontId="0" fillId="2" borderId="0" xfId="0" applyFont="1" applyFill="1" applyBorder="1" applyAlignment="1">
      <alignment horizontal="left" vertical="center" wrapText="1"/>
    </xf>
    <xf numFmtId="0" fontId="0" fillId="2" borderId="16" xfId="0" applyFill="1" applyBorder="1" applyAlignment="1">
      <alignment vertical="center"/>
    </xf>
    <xf numFmtId="0" fontId="0" fillId="2" borderId="0" xfId="0" applyFill="1" applyBorder="1" applyAlignment="1">
      <alignment horizontal="right" vertical="center" wrapText="1"/>
    </xf>
    <xf numFmtId="0" fontId="0" fillId="2" borderId="0" xfId="0" applyFill="1" applyBorder="1" applyAlignment="1">
      <alignment horizontal="right" vertical="center"/>
    </xf>
    <xf numFmtId="167" fontId="0" fillId="2" borderId="0" xfId="0" applyNumberFormat="1" applyFill="1" applyBorder="1" applyAlignment="1">
      <alignment vertical="center"/>
    </xf>
    <xf numFmtId="3" fontId="0" fillId="2" borderId="16" xfId="0" applyNumberFormat="1" applyFill="1" applyBorder="1" applyAlignment="1">
      <alignment vertical="center"/>
    </xf>
    <xf numFmtId="166" fontId="0" fillId="2" borderId="0" xfId="0" applyNumberFormat="1" applyFill="1" applyBorder="1" applyAlignment="1">
      <alignment vertical="center"/>
    </xf>
    <xf numFmtId="0" fontId="4" fillId="2" borderId="8" xfId="0" applyNumberFormat="1" applyFont="1" applyFill="1" applyBorder="1" applyAlignment="1">
      <alignment horizontal="right" vertical="center" wrapText="1"/>
    </xf>
    <xf numFmtId="0" fontId="4" fillId="2" borderId="17" xfId="0" applyFont="1" applyFill="1" applyBorder="1" applyAlignment="1">
      <alignment vertical="center"/>
    </xf>
    <xf numFmtId="0" fontId="4" fillId="4" borderId="18" xfId="0" applyFont="1" applyFill="1" applyBorder="1" applyAlignment="1">
      <alignment horizontal="right" vertical="center" wrapText="1"/>
    </xf>
    <xf numFmtId="0" fontId="4" fillId="4" borderId="13" xfId="0" applyFont="1" applyFill="1" applyBorder="1" applyAlignment="1">
      <alignment vertical="center"/>
    </xf>
    <xf numFmtId="0" fontId="4" fillId="4" borderId="13" xfId="0" applyFont="1" applyFill="1" applyBorder="1" applyAlignment="1">
      <alignment horizontal="right" vertical="center"/>
    </xf>
    <xf numFmtId="0" fontId="4" fillId="4" borderId="14" xfId="0" applyFont="1" applyFill="1" applyBorder="1" applyAlignment="1">
      <alignment vertical="center"/>
    </xf>
    <xf numFmtId="167" fontId="4" fillId="4" borderId="13" xfId="0" applyNumberFormat="1" applyFont="1" applyFill="1" applyBorder="1" applyAlignment="1">
      <alignment vertical="center"/>
    </xf>
    <xf numFmtId="3" fontId="4" fillId="4" borderId="14" xfId="0" applyNumberFormat="1" applyFont="1" applyFill="1" applyBorder="1" applyAlignment="1">
      <alignment vertical="center"/>
    </xf>
    <xf numFmtId="166" fontId="4" fillId="4" borderId="13" xfId="0" applyNumberFormat="1" applyFont="1" applyFill="1" applyBorder="1" applyAlignment="1">
      <alignment vertical="center"/>
    </xf>
    <xf numFmtId="165" fontId="4" fillId="4" borderId="13" xfId="0" applyNumberFormat="1" applyFont="1" applyFill="1" applyBorder="1" applyAlignment="1">
      <alignment vertical="center"/>
    </xf>
    <xf numFmtId="0" fontId="0" fillId="2" borderId="0" xfId="0" applyFont="1" applyFill="1" applyAlignment="1">
      <alignment horizontal="left" vertical="center" wrapText="1"/>
    </xf>
    <xf numFmtId="0" fontId="0" fillId="2" borderId="0" xfId="0" applyFill="1" applyAlignment="1">
      <alignment horizontal="right" vertical="center" wrapText="1"/>
    </xf>
    <xf numFmtId="167" fontId="0" fillId="2" borderId="0" xfId="0" applyNumberFormat="1" applyFill="1" applyAlignment="1">
      <alignment vertical="center"/>
    </xf>
    <xf numFmtId="166" fontId="0" fillId="2" borderId="0" xfId="0" applyNumberFormat="1" applyFill="1" applyAlignment="1">
      <alignment vertical="center"/>
    </xf>
    <xf numFmtId="0" fontId="0" fillId="2" borderId="0" xfId="0" applyNumberFormat="1" applyFont="1" applyFill="1" applyAlignment="1">
      <alignment horizontal="left" vertical="center" wrapText="1"/>
    </xf>
    <xf numFmtId="0" fontId="4" fillId="2" borderId="3" xfId="0" applyFont="1" applyFill="1" applyBorder="1" applyAlignment="1">
      <alignment vertical="center" wrapText="1"/>
    </xf>
    <xf numFmtId="0" fontId="4" fillId="2" borderId="12" xfId="0" applyFont="1" applyFill="1" applyBorder="1" applyAlignment="1">
      <alignment vertical="center"/>
    </xf>
    <xf numFmtId="0" fontId="4" fillId="3" borderId="3" xfId="0" applyFont="1" applyFill="1" applyBorder="1" applyAlignment="1">
      <alignment horizontal="right" vertical="center" wrapText="1"/>
    </xf>
    <xf numFmtId="0" fontId="4" fillId="3" borderId="3" xfId="0" applyFont="1" applyFill="1" applyBorder="1" applyAlignment="1">
      <alignment vertical="center"/>
    </xf>
    <xf numFmtId="0" fontId="4" fillId="3" borderId="3" xfId="0" applyFont="1" applyFill="1" applyBorder="1" applyAlignment="1">
      <alignment horizontal="right" vertical="center"/>
    </xf>
    <xf numFmtId="0" fontId="4" fillId="3" borderId="12" xfId="0" applyFont="1" applyFill="1" applyBorder="1" applyAlignment="1">
      <alignment vertical="center"/>
    </xf>
    <xf numFmtId="167" fontId="4" fillId="3" borderId="3" xfId="0" applyNumberFormat="1" applyFont="1" applyFill="1" applyBorder="1" applyAlignment="1">
      <alignment vertical="center"/>
    </xf>
    <xf numFmtId="3" fontId="4" fillId="3" borderId="12" xfId="0" applyNumberFormat="1" applyFont="1" applyFill="1" applyBorder="1" applyAlignment="1">
      <alignment vertical="center"/>
    </xf>
    <xf numFmtId="166" fontId="4" fillId="3" borderId="3" xfId="0" applyNumberFormat="1" applyFont="1" applyFill="1" applyBorder="1" applyAlignment="1">
      <alignment vertical="center"/>
    </xf>
    <xf numFmtId="165" fontId="4" fillId="3" borderId="3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0" fillId="2" borderId="1" xfId="0" applyFill="1" applyBorder="1" applyAlignment="1">
      <alignment horizontal="left" vertical="center" wrapText="1"/>
    </xf>
    <xf numFmtId="0" fontId="0" fillId="2" borderId="0" xfId="0" applyFill="1" applyBorder="1" applyAlignment="1">
      <alignment horizontal="left" vertical="center" wrapText="1"/>
    </xf>
    <xf numFmtId="0" fontId="3" fillId="2" borderId="8" xfId="0" applyNumberFormat="1" applyFont="1" applyFill="1" applyBorder="1" applyAlignment="1">
      <alignment horizontal="center" vertical="center" wrapText="1"/>
    </xf>
    <xf numFmtId="0" fontId="0" fillId="2" borderId="17" xfId="0" applyFill="1" applyBorder="1" applyAlignment="1">
      <alignment vertical="center"/>
    </xf>
    <xf numFmtId="0" fontId="0" fillId="2" borderId="0" xfId="0" applyFill="1" applyAlignment="1">
      <alignment horizontal="left" vertical="center" wrapText="1"/>
    </xf>
    <xf numFmtId="0" fontId="3" fillId="2" borderId="8" xfId="0" applyFont="1" applyFill="1" applyBorder="1" applyAlignment="1">
      <alignment horizontal="right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right" vertical="center" wrapText="1"/>
    </xf>
    <xf numFmtId="0" fontId="0" fillId="3" borderId="3" xfId="0" applyFill="1" applyBorder="1" applyAlignment="1">
      <alignment vertical="center"/>
    </xf>
    <xf numFmtId="0" fontId="0" fillId="3" borderId="3" xfId="0" applyFill="1" applyBorder="1" applyAlignment="1">
      <alignment horizontal="right" vertical="center"/>
    </xf>
    <xf numFmtId="0" fontId="0" fillId="3" borderId="12" xfId="0" applyFill="1" applyBorder="1" applyAlignment="1">
      <alignment vertical="center"/>
    </xf>
    <xf numFmtId="3" fontId="4" fillId="3" borderId="3" xfId="0" applyNumberFormat="1" applyFont="1" applyFill="1" applyBorder="1" applyAlignment="1">
      <alignment vertical="center"/>
    </xf>
    <xf numFmtId="0" fontId="4" fillId="3" borderId="3" xfId="0" applyFont="1" applyFill="1" applyBorder="1" applyAlignment="1">
      <alignment vertical="center" wrapText="1"/>
    </xf>
    <xf numFmtId="0" fontId="0" fillId="2" borderId="1" xfId="0" applyFill="1" applyBorder="1" applyAlignment="1">
      <alignment horizontal="left" vertical="center"/>
    </xf>
    <xf numFmtId="0" fontId="4" fillId="2" borderId="8" xfId="0" applyFont="1" applyFill="1" applyBorder="1" applyAlignment="1">
      <alignment horizontal="right" vertical="center"/>
    </xf>
    <xf numFmtId="0" fontId="4" fillId="4" borderId="18" xfId="0" applyFont="1" applyFill="1" applyBorder="1" applyAlignment="1">
      <alignment horizontal="right" vertical="center"/>
    </xf>
    <xf numFmtId="0" fontId="0" fillId="2" borderId="0" xfId="0" applyFill="1" applyAlignment="1">
      <alignment horizontal="left" vertical="center"/>
    </xf>
    <xf numFmtId="0" fontId="0" fillId="0" borderId="0" xfId="0" applyBorder="1" applyAlignment="1">
      <alignment vertical="center"/>
    </xf>
    <xf numFmtId="3" fontId="4" fillId="4" borderId="13" xfId="0" applyNumberFormat="1" applyFont="1" applyFill="1" applyBorder="1" applyAlignment="1">
      <alignment/>
    </xf>
    <xf numFmtId="0" fontId="4" fillId="4" borderId="13" xfId="0" applyNumberFormat="1" applyFont="1" applyFill="1" applyBorder="1" applyAlignment="1">
      <alignment horizontal="right" vertical="center" wrapText="1"/>
    </xf>
    <xf numFmtId="3" fontId="4" fillId="4" borderId="13" xfId="0" applyNumberFormat="1" applyFont="1" applyFill="1" applyBorder="1" applyAlignment="1">
      <alignment vertical="center"/>
    </xf>
    <xf numFmtId="0" fontId="0" fillId="2" borderId="1" xfId="0" applyFill="1" applyBorder="1" applyAlignment="1">
      <alignment horizontal="left" vertical="center" wrapText="1" indent="1"/>
    </xf>
    <xf numFmtId="0" fontId="0" fillId="2" borderId="8" xfId="0" applyFill="1" applyBorder="1" applyAlignment="1">
      <alignment horizontal="left" vertical="center" wrapText="1" indent="1"/>
    </xf>
    <xf numFmtId="0" fontId="0" fillId="2" borderId="0" xfId="0" applyFill="1" applyAlignment="1">
      <alignment horizontal="left" vertical="center" wrapText="1" indent="1"/>
    </xf>
    <xf numFmtId="0" fontId="3" fillId="2" borderId="0" xfId="0" applyFont="1" applyFill="1" applyAlignment="1">
      <alignment horizontal="right"/>
    </xf>
    <xf numFmtId="165" fontId="0" fillId="0" borderId="15" xfId="0" applyNumberFormat="1" applyBorder="1" applyAlignment="1">
      <alignment/>
    </xf>
    <xf numFmtId="165" fontId="0" fillId="0" borderId="16" xfId="0" applyNumberFormat="1" applyBorder="1" applyAlignment="1">
      <alignment/>
    </xf>
    <xf numFmtId="165" fontId="4" fillId="4" borderId="14" xfId="0" applyNumberFormat="1" applyFont="1" applyFill="1" applyBorder="1" applyAlignment="1">
      <alignment/>
    </xf>
    <xf numFmtId="165" fontId="0" fillId="2" borderId="15" xfId="0" applyNumberFormat="1" applyFill="1" applyBorder="1" applyAlignment="1">
      <alignment/>
    </xf>
    <xf numFmtId="165" fontId="0" fillId="2" borderId="16" xfId="0" applyNumberFormat="1" applyFill="1" applyBorder="1" applyAlignment="1">
      <alignment/>
    </xf>
    <xf numFmtId="0" fontId="3" fillId="2" borderId="10" xfId="0" applyFont="1" applyFill="1" applyBorder="1" applyAlignment="1">
      <alignment horizontal="centerContinuous" vertical="center"/>
    </xf>
    <xf numFmtId="165" fontId="0" fillId="2" borderId="15" xfId="0" applyNumberFormat="1" applyFill="1" applyBorder="1" applyAlignment="1">
      <alignment vertical="center"/>
    </xf>
    <xf numFmtId="165" fontId="0" fillId="2" borderId="16" xfId="0" applyNumberFormat="1" applyFill="1" applyBorder="1" applyAlignment="1">
      <alignment vertical="center"/>
    </xf>
    <xf numFmtId="165" fontId="4" fillId="4" borderId="14" xfId="0" applyNumberFormat="1" applyFont="1" applyFill="1" applyBorder="1" applyAlignment="1">
      <alignment vertical="center"/>
    </xf>
    <xf numFmtId="0" fontId="3" fillId="2" borderId="8" xfId="0" applyNumberFormat="1" applyFont="1" applyFill="1" applyBorder="1" applyAlignment="1">
      <alignment horizontal="left" vertical="center" wrapText="1" indent="1"/>
    </xf>
    <xf numFmtId="0" fontId="3" fillId="2" borderId="19" xfId="0" applyFont="1" applyFill="1" applyBorder="1" applyAlignment="1">
      <alignment horizontal="right"/>
    </xf>
    <xf numFmtId="165" fontId="0" fillId="2" borderId="20" xfId="0" applyNumberFormat="1" applyFill="1" applyBorder="1" applyAlignment="1">
      <alignment vertical="center"/>
    </xf>
    <xf numFmtId="165" fontId="0" fillId="2" borderId="21" xfId="0" applyNumberFormat="1" applyFill="1" applyBorder="1" applyAlignment="1">
      <alignment vertical="center"/>
    </xf>
    <xf numFmtId="165" fontId="4" fillId="4" borderId="18" xfId="0" applyNumberFormat="1" applyFont="1" applyFill="1" applyBorder="1" applyAlignment="1">
      <alignment vertical="center"/>
    </xf>
    <xf numFmtId="3" fontId="4" fillId="3" borderId="22" xfId="0" applyNumberFormat="1" applyFont="1" applyFill="1" applyBorder="1" applyAlignment="1">
      <alignment/>
    </xf>
    <xf numFmtId="0" fontId="0" fillId="2" borderId="1" xfId="0" applyFill="1" applyBorder="1" applyAlignment="1">
      <alignment horizontal="left" vertical="center" indent="1"/>
    </xf>
    <xf numFmtId="3" fontId="4" fillId="3" borderId="3" xfId="0" applyNumberFormat="1" applyFont="1" applyFill="1" applyBorder="1" applyAlignment="1">
      <alignment horizontal="right" wrapText="1"/>
    </xf>
    <xf numFmtId="164" fontId="4" fillId="3" borderId="3" xfId="19" applyNumberFormat="1" applyFont="1" applyFill="1" applyBorder="1" applyAlignment="1">
      <alignment horizontal="right" wrapText="1"/>
    </xf>
    <xf numFmtId="3" fontId="4" fillId="4" borderId="13" xfId="0" applyNumberFormat="1" applyFont="1" applyFill="1" applyBorder="1" applyAlignment="1">
      <alignment horizontal="right" wrapText="1"/>
    </xf>
    <xf numFmtId="165" fontId="4" fillId="4" borderId="13" xfId="0" applyNumberFormat="1" applyFont="1" applyFill="1" applyBorder="1" applyAlignment="1">
      <alignment horizontal="right" wrapText="1"/>
    </xf>
    <xf numFmtId="0" fontId="4" fillId="3" borderId="12" xfId="0" applyFont="1" applyFill="1" applyBorder="1" applyAlignment="1">
      <alignment wrapText="1"/>
    </xf>
    <xf numFmtId="0" fontId="4" fillId="4" borderId="14" xfId="0" applyFont="1" applyFill="1" applyBorder="1" applyAlignment="1">
      <alignment wrapText="1"/>
    </xf>
    <xf numFmtId="0" fontId="4" fillId="4" borderId="14" xfId="0" applyFont="1" applyFill="1" applyBorder="1" applyAlignment="1">
      <alignment horizontal="right" wrapText="1"/>
    </xf>
    <xf numFmtId="0" fontId="4" fillId="3" borderId="12" xfId="0" applyFont="1" applyFill="1" applyBorder="1" applyAlignment="1">
      <alignment horizontal="right" wrapText="1"/>
    </xf>
    <xf numFmtId="0" fontId="4" fillId="4" borderId="18" xfId="0" applyNumberFormat="1" applyFont="1" applyFill="1" applyBorder="1" applyAlignment="1">
      <alignment horizontal="right"/>
    </xf>
    <xf numFmtId="167" fontId="4" fillId="4" borderId="13" xfId="0" applyNumberFormat="1" applyFont="1" applyFill="1" applyBorder="1" applyAlignment="1">
      <alignment horizontal="right" wrapText="1"/>
    </xf>
    <xf numFmtId="0" fontId="4" fillId="2" borderId="0" xfId="0" applyNumberFormat="1" applyFont="1" applyFill="1" applyBorder="1" applyAlignment="1">
      <alignment horizontal="right"/>
    </xf>
    <xf numFmtId="0" fontId="4" fillId="2" borderId="16" xfId="0" applyFont="1" applyFill="1" applyBorder="1" applyAlignment="1">
      <alignment wrapText="1"/>
    </xf>
    <xf numFmtId="0" fontId="4" fillId="2" borderId="16" xfId="0" applyFont="1" applyFill="1" applyBorder="1" applyAlignment="1">
      <alignment horizontal="right" wrapText="1"/>
    </xf>
    <xf numFmtId="167" fontId="4" fillId="3" borderId="3" xfId="0" applyNumberFormat="1" applyFont="1" applyFill="1" applyBorder="1" applyAlignment="1">
      <alignment horizontal="right" wrapText="1"/>
    </xf>
    <xf numFmtId="165" fontId="4" fillId="3" borderId="3" xfId="0" applyNumberFormat="1" applyFont="1" applyFill="1" applyBorder="1" applyAlignment="1">
      <alignment horizontal="right" wrapText="1"/>
    </xf>
    <xf numFmtId="0" fontId="4" fillId="4" borderId="14" xfId="0" applyFont="1" applyFill="1" applyBorder="1" applyAlignment="1">
      <alignment vertical="center" wrapText="1"/>
    </xf>
    <xf numFmtId="0" fontId="4" fillId="4" borderId="13" xfId="0" applyFont="1" applyFill="1" applyBorder="1" applyAlignment="1">
      <alignment horizontal="right" vertical="center" wrapText="1"/>
    </xf>
    <xf numFmtId="166" fontId="4" fillId="4" borderId="13" xfId="0" applyNumberFormat="1" applyFont="1" applyFill="1" applyBorder="1" applyAlignment="1">
      <alignment horizontal="right" vertical="center" wrapText="1"/>
    </xf>
    <xf numFmtId="0" fontId="4" fillId="4" borderId="14" xfId="0" applyFont="1" applyFill="1" applyBorder="1" applyAlignment="1">
      <alignment horizontal="right" vertical="center" wrapText="1"/>
    </xf>
    <xf numFmtId="0" fontId="0" fillId="4" borderId="14" xfId="0" applyFill="1" applyBorder="1" applyAlignment="1">
      <alignment vertical="center"/>
    </xf>
    <xf numFmtId="165" fontId="4" fillId="3" borderId="12" xfId="0" applyNumberFormat="1" applyFont="1" applyFill="1" applyBorder="1" applyAlignment="1">
      <alignment vertical="center"/>
    </xf>
    <xf numFmtId="165" fontId="4" fillId="3" borderId="12" xfId="0" applyNumberFormat="1" applyFont="1" applyFill="1" applyBorder="1" applyAlignment="1">
      <alignment/>
    </xf>
    <xf numFmtId="165" fontId="4" fillId="0" borderId="16" xfId="0" applyNumberFormat="1" applyFont="1" applyBorder="1" applyAlignment="1">
      <alignment/>
    </xf>
    <xf numFmtId="0" fontId="3" fillId="3" borderId="3" xfId="0" applyNumberFormat="1" applyFont="1" applyFill="1" applyBorder="1" applyAlignment="1">
      <alignment/>
    </xf>
    <xf numFmtId="0" fontId="4" fillId="3" borderId="23" xfId="0" applyFont="1" applyFill="1" applyBorder="1" applyAlignment="1">
      <alignment/>
    </xf>
    <xf numFmtId="0" fontId="4" fillId="3" borderId="24" xfId="0" applyFont="1" applyFill="1" applyBorder="1" applyAlignment="1">
      <alignment/>
    </xf>
    <xf numFmtId="165" fontId="4" fillId="3" borderId="24" xfId="0" applyNumberFormat="1" applyFont="1" applyFill="1" applyBorder="1" applyAlignment="1">
      <alignment/>
    </xf>
    <xf numFmtId="0" fontId="4" fillId="2" borderId="0" xfId="0" applyFont="1" applyFill="1" applyBorder="1" applyAlignment="1">
      <alignment horizontal="right" vertical="center"/>
    </xf>
    <xf numFmtId="0" fontId="4" fillId="2" borderId="16" xfId="0" applyFont="1" applyFill="1" applyBorder="1" applyAlignment="1">
      <alignment vertical="center"/>
    </xf>
    <xf numFmtId="0" fontId="0" fillId="4" borderId="14" xfId="0" applyFill="1" applyBorder="1" applyAlignment="1">
      <alignment/>
    </xf>
    <xf numFmtId="166" fontId="0" fillId="3" borderId="3" xfId="0" applyNumberFormat="1" applyFill="1" applyBorder="1" applyAlignment="1">
      <alignment/>
    </xf>
    <xf numFmtId="165" fontId="0" fillId="3" borderId="12" xfId="0" applyNumberFormat="1" applyFill="1" applyBorder="1" applyAlignment="1">
      <alignment/>
    </xf>
    <xf numFmtId="167" fontId="0" fillId="3" borderId="3" xfId="0" applyNumberFormat="1" applyFill="1" applyBorder="1" applyAlignment="1">
      <alignment/>
    </xf>
    <xf numFmtId="0" fontId="4" fillId="4" borderId="13" xfId="0" applyNumberFormat="1" applyFont="1" applyFill="1" applyBorder="1" applyAlignment="1">
      <alignment vertical="center" wrapText="1"/>
    </xf>
    <xf numFmtId="167" fontId="0" fillId="4" borderId="13" xfId="0" applyNumberFormat="1" applyFill="1" applyBorder="1" applyAlignment="1">
      <alignment vertical="center"/>
    </xf>
    <xf numFmtId="166" fontId="0" fillId="4" borderId="13" xfId="0" applyNumberFormat="1" applyFill="1" applyBorder="1" applyAlignment="1">
      <alignment vertical="center"/>
    </xf>
    <xf numFmtId="165" fontId="0" fillId="4" borderId="14" xfId="0" applyNumberFormat="1" applyFill="1" applyBorder="1" applyAlignment="1">
      <alignment vertical="center"/>
    </xf>
    <xf numFmtId="0" fontId="4" fillId="4" borderId="18" xfId="0" applyNumberFormat="1" applyFont="1" applyFill="1" applyBorder="1" applyAlignment="1">
      <alignment/>
    </xf>
    <xf numFmtId="0" fontId="6" fillId="4" borderId="14" xfId="0" applyFont="1" applyFill="1" applyBorder="1" applyAlignment="1">
      <alignment/>
    </xf>
    <xf numFmtId="0" fontId="3" fillId="4" borderId="18" xfId="0" applyNumberFormat="1" applyFont="1" applyFill="1" applyBorder="1" applyAlignment="1">
      <alignment wrapText="1"/>
    </xf>
    <xf numFmtId="167" fontId="4" fillId="4" borderId="13" xfId="0" applyNumberFormat="1" applyFont="1" applyFill="1" applyBorder="1" applyAlignment="1">
      <alignment wrapText="1"/>
    </xf>
    <xf numFmtId="167" fontId="4" fillId="3" borderId="3" xfId="0" applyNumberFormat="1" applyFont="1" applyFill="1" applyBorder="1" applyAlignment="1">
      <alignment wrapText="1"/>
    </xf>
    <xf numFmtId="0" fontId="3" fillId="4" borderId="13" xfId="0" applyNumberFormat="1" applyFont="1" applyFill="1" applyBorder="1" applyAlignment="1">
      <alignment wrapText="1"/>
    </xf>
    <xf numFmtId="0" fontId="3" fillId="0" borderId="10" xfId="0" applyFont="1" applyBorder="1" applyAlignment="1">
      <alignment horizontal="right" vertical="center" wrapText="1"/>
    </xf>
    <xf numFmtId="0" fontId="0" fillId="2" borderId="16" xfId="0" applyFill="1" applyBorder="1" applyAlignment="1">
      <alignment vertical="center" wrapText="1"/>
    </xf>
    <xf numFmtId="0" fontId="3" fillId="2" borderId="5" xfId="0" applyFont="1" applyFill="1" applyBorder="1" applyAlignment="1">
      <alignment horizontal="centerContinuous" vertical="center"/>
    </xf>
    <xf numFmtId="0" fontId="3" fillId="2" borderId="2" xfId="0" applyFont="1" applyFill="1" applyBorder="1" applyAlignment="1">
      <alignment/>
    </xf>
    <xf numFmtId="0" fontId="3" fillId="2" borderId="25" xfId="0" applyFont="1" applyFill="1" applyBorder="1" applyAlignment="1">
      <alignment/>
    </xf>
    <xf numFmtId="0" fontId="3" fillId="2" borderId="25" xfId="0" applyFont="1" applyFill="1" applyBorder="1" applyAlignment="1">
      <alignment horizontal="right" wrapText="1"/>
    </xf>
    <xf numFmtId="0" fontId="4" fillId="3" borderId="7" xfId="0" applyFont="1" applyFill="1" applyBorder="1" applyAlignment="1">
      <alignment/>
    </xf>
    <xf numFmtId="0" fontId="4" fillId="3" borderId="0" xfId="0" applyFont="1" applyFill="1" applyBorder="1" applyAlignment="1">
      <alignment/>
    </xf>
    <xf numFmtId="0" fontId="4" fillId="3" borderId="7" xfId="0" applyFont="1" applyFill="1" applyBorder="1" applyAlignment="1">
      <alignment horizontal="left"/>
    </xf>
    <xf numFmtId="3" fontId="4" fillId="3" borderId="7" xfId="0" applyNumberFormat="1" applyFont="1" applyFill="1" applyBorder="1" applyAlignment="1">
      <alignment/>
    </xf>
    <xf numFmtId="3" fontId="4" fillId="3" borderId="0" xfId="0" applyNumberFormat="1" applyFont="1" applyFill="1" applyBorder="1" applyAlignment="1">
      <alignment/>
    </xf>
    <xf numFmtId="0" fontId="4" fillId="3" borderId="0" xfId="0" applyFont="1" applyFill="1" applyBorder="1" applyAlignment="1">
      <alignment horizontal="left"/>
    </xf>
    <xf numFmtId="0" fontId="4" fillId="3" borderId="23" xfId="0" applyFont="1" applyFill="1" applyBorder="1" applyAlignment="1">
      <alignment horizontal="left"/>
    </xf>
    <xf numFmtId="3" fontId="4" fillId="3" borderId="23" xfId="0" applyNumberFormat="1" applyFont="1" applyFill="1" applyBorder="1" applyAlignment="1">
      <alignment/>
    </xf>
    <xf numFmtId="0" fontId="3" fillId="2" borderId="19" xfId="0" applyFont="1" applyFill="1" applyBorder="1" applyAlignment="1">
      <alignment horizontal="left"/>
    </xf>
    <xf numFmtId="0" fontId="0" fillId="2" borderId="21" xfId="0" applyFill="1" applyBorder="1" applyAlignment="1">
      <alignment/>
    </xf>
    <xf numFmtId="0" fontId="4" fillId="3" borderId="22" xfId="0" applyFont="1" applyFill="1" applyBorder="1" applyAlignment="1">
      <alignment/>
    </xf>
    <xf numFmtId="0" fontId="0" fillId="2" borderId="26" xfId="0" applyFill="1" applyBorder="1" applyAlignment="1">
      <alignment/>
    </xf>
    <xf numFmtId="0" fontId="3" fillId="2" borderId="27" xfId="0" applyFont="1" applyFill="1" applyBorder="1" applyAlignment="1">
      <alignment horizontal="left"/>
    </xf>
    <xf numFmtId="3" fontId="0" fillId="2" borderId="16" xfId="0" applyNumberFormat="1" applyFill="1" applyBorder="1" applyAlignment="1">
      <alignment horizontal="right" indent="1"/>
    </xf>
    <xf numFmtId="3" fontId="0" fillId="2" borderId="16" xfId="0" applyNumberFormat="1" applyFont="1" applyFill="1" applyBorder="1" applyAlignment="1">
      <alignment horizontal="right" indent="1"/>
    </xf>
    <xf numFmtId="3" fontId="4" fillId="3" borderId="12" xfId="0" applyNumberFormat="1" applyFont="1" applyFill="1" applyBorder="1" applyAlignment="1">
      <alignment horizontal="right" indent="1"/>
    </xf>
    <xf numFmtId="0" fontId="0" fillId="2" borderId="21" xfId="0" applyFill="1" applyBorder="1" applyAlignment="1">
      <alignment horizontal="left" indent="1"/>
    </xf>
    <xf numFmtId="0" fontId="0" fillId="2" borderId="21" xfId="0" applyFont="1" applyFill="1" applyBorder="1" applyAlignment="1">
      <alignment horizontal="left" indent="1"/>
    </xf>
    <xf numFmtId="0" fontId="4" fillId="4" borderId="13" xfId="0" applyFont="1" applyFill="1" applyBorder="1" applyAlignment="1">
      <alignment horizontal="left"/>
    </xf>
    <xf numFmtId="0" fontId="3" fillId="0" borderId="25" xfId="0" applyFont="1" applyBorder="1" applyAlignment="1">
      <alignment horizontal="right" vertical="center" wrapText="1"/>
    </xf>
    <xf numFmtId="165" fontId="0" fillId="0" borderId="28" xfId="0" applyNumberFormat="1" applyBorder="1" applyAlignment="1">
      <alignment/>
    </xf>
    <xf numFmtId="0" fontId="3" fillId="0" borderId="29" xfId="0" applyFont="1" applyBorder="1" applyAlignment="1">
      <alignment vertical="center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7" xfId="0" applyBorder="1" applyAlignment="1">
      <alignment/>
    </xf>
    <xf numFmtId="0" fontId="3" fillId="0" borderId="20" xfId="0" applyFont="1" applyBorder="1" applyAlignment="1">
      <alignment vertical="center" wrapText="1"/>
    </xf>
    <xf numFmtId="0" fontId="0" fillId="0" borderId="30" xfId="0" applyFont="1" applyBorder="1" applyAlignment="1">
      <alignment vertical="center" wrapText="1"/>
    </xf>
    <xf numFmtId="0" fontId="0" fillId="0" borderId="21" xfId="0" applyFont="1" applyBorder="1" applyAlignment="1">
      <alignment vertical="center" wrapText="1"/>
    </xf>
    <xf numFmtId="0" fontId="0" fillId="0" borderId="31" xfId="0" applyFont="1" applyBorder="1" applyAlignment="1">
      <alignment vertical="center" wrapText="1"/>
    </xf>
    <xf numFmtId="0" fontId="4" fillId="3" borderId="32" xfId="0" applyFont="1" applyFill="1" applyBorder="1" applyAlignment="1">
      <alignment/>
    </xf>
    <xf numFmtId="0" fontId="4" fillId="2" borderId="0" xfId="0" applyFont="1" applyFill="1" applyAlignment="1">
      <alignment vertical="center"/>
    </xf>
    <xf numFmtId="0" fontId="1" fillId="2" borderId="0" xfId="0" applyFont="1" applyFill="1" applyAlignment="1">
      <alignment horizontal="centerContinuous" vertical="center"/>
    </xf>
    <xf numFmtId="0" fontId="3" fillId="2" borderId="2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right" vertical="center" wrapText="1"/>
    </xf>
    <xf numFmtId="0" fontId="4" fillId="2" borderId="4" xfId="0" applyFont="1" applyFill="1" applyBorder="1" applyAlignment="1">
      <alignment/>
    </xf>
    <xf numFmtId="3" fontId="4" fillId="2" borderId="4" xfId="0" applyNumberFormat="1" applyFont="1" applyFill="1" applyBorder="1" applyAlignment="1">
      <alignment/>
    </xf>
    <xf numFmtId="165" fontId="4" fillId="2" borderId="4" xfId="0" applyNumberFormat="1" applyFont="1" applyFill="1" applyBorder="1" applyAlignment="1">
      <alignment/>
    </xf>
    <xf numFmtId="3" fontId="0" fillId="2" borderId="8" xfId="0" applyNumberFormat="1" applyFill="1" applyBorder="1" applyAlignment="1">
      <alignment/>
    </xf>
    <xf numFmtId="165" fontId="0" fillId="2" borderId="8" xfId="0" applyNumberFormat="1" applyFill="1" applyBorder="1" applyAlignment="1">
      <alignment/>
    </xf>
    <xf numFmtId="165" fontId="4" fillId="2" borderId="0" xfId="0" applyNumberFormat="1" applyFont="1" applyFill="1" applyAlignment="1">
      <alignment/>
    </xf>
    <xf numFmtId="166" fontId="0" fillId="2" borderId="6" xfId="0" applyNumberFormat="1" applyFill="1" applyBorder="1" applyAlignment="1">
      <alignment/>
    </xf>
    <xf numFmtId="166" fontId="4" fillId="2" borderId="4" xfId="0" applyNumberFormat="1" applyFont="1" applyFill="1" applyBorder="1" applyAlignment="1">
      <alignment/>
    </xf>
    <xf numFmtId="0" fontId="0" fillId="2" borderId="4" xfId="0" applyFill="1" applyBorder="1" applyAlignment="1">
      <alignment/>
    </xf>
    <xf numFmtId="0" fontId="3" fillId="2" borderId="29" xfId="0" applyFont="1" applyFill="1" applyBorder="1" applyAlignment="1">
      <alignment vertical="center" wrapText="1"/>
    </xf>
    <xf numFmtId="0" fontId="3" fillId="2" borderId="25" xfId="0" applyFont="1" applyFill="1" applyBorder="1" applyAlignment="1">
      <alignment horizontal="right" vertical="center" wrapText="1"/>
    </xf>
    <xf numFmtId="0" fontId="0" fillId="2" borderId="20" xfId="0" applyFill="1" applyBorder="1" applyAlignment="1">
      <alignment/>
    </xf>
    <xf numFmtId="0" fontId="4" fillId="2" borderId="19" xfId="0" applyFont="1" applyFill="1" applyBorder="1" applyAlignment="1">
      <alignment/>
    </xf>
    <xf numFmtId="165" fontId="4" fillId="2" borderId="11" xfId="0" applyNumberFormat="1" applyFont="1" applyFill="1" applyBorder="1" applyAlignment="1">
      <alignment/>
    </xf>
    <xf numFmtId="0" fontId="0" fillId="2" borderId="31" xfId="0" applyFill="1" applyBorder="1" applyAlignment="1">
      <alignment/>
    </xf>
    <xf numFmtId="165" fontId="0" fillId="2" borderId="17" xfId="0" applyNumberFormat="1" applyFill="1" applyBorder="1" applyAlignment="1">
      <alignment/>
    </xf>
    <xf numFmtId="166" fontId="4" fillId="2" borderId="11" xfId="0" applyNumberFormat="1" applyFont="1" applyFill="1" applyBorder="1" applyAlignment="1">
      <alignment/>
    </xf>
    <xf numFmtId="0" fontId="0" fillId="2" borderId="27" xfId="0" applyFill="1" applyBorder="1" applyAlignment="1">
      <alignment/>
    </xf>
    <xf numFmtId="165" fontId="0" fillId="2" borderId="28" xfId="0" applyNumberFormat="1" applyFill="1" applyBorder="1" applyAlignment="1">
      <alignment/>
    </xf>
    <xf numFmtId="0" fontId="4" fillId="3" borderId="33" xfId="0" applyFont="1" applyFill="1" applyBorder="1" applyAlignment="1">
      <alignment/>
    </xf>
    <xf numFmtId="0" fontId="4" fillId="3" borderId="34" xfId="0" applyFont="1" applyFill="1" applyBorder="1" applyAlignment="1">
      <alignment/>
    </xf>
    <xf numFmtId="166" fontId="4" fillId="3" borderId="35" xfId="0" applyNumberFormat="1" applyFont="1" applyFill="1" applyBorder="1" applyAlignment="1">
      <alignment/>
    </xf>
    <xf numFmtId="165" fontId="4" fillId="3" borderId="35" xfId="0" applyNumberFormat="1" applyFont="1" applyFill="1" applyBorder="1" applyAlignment="1">
      <alignment/>
    </xf>
    <xf numFmtId="166" fontId="4" fillId="3" borderId="34" xfId="0" applyNumberFormat="1" applyFont="1" applyFill="1" applyBorder="1" applyAlignment="1">
      <alignment/>
    </xf>
    <xf numFmtId="0" fontId="3" fillId="3" borderId="34" xfId="0" applyFont="1" applyFill="1" applyBorder="1" applyAlignment="1">
      <alignment/>
    </xf>
    <xf numFmtId="0" fontId="0" fillId="3" borderId="34" xfId="0" applyFill="1" applyBorder="1" applyAlignment="1">
      <alignment/>
    </xf>
    <xf numFmtId="3" fontId="4" fillId="3" borderId="34" xfId="0" applyNumberFormat="1" applyFont="1" applyFill="1" applyBorder="1" applyAlignment="1">
      <alignment/>
    </xf>
    <xf numFmtId="166" fontId="4" fillId="3" borderId="4" xfId="0" applyNumberFormat="1" applyFont="1" applyFill="1" applyBorder="1" applyAlignment="1">
      <alignment/>
    </xf>
    <xf numFmtId="166" fontId="4" fillId="3" borderId="34" xfId="19" applyNumberFormat="1" applyFont="1" applyFill="1" applyBorder="1" applyAlignment="1">
      <alignment/>
    </xf>
    <xf numFmtId="165" fontId="4" fillId="3" borderId="34" xfId="0" applyNumberFormat="1" applyFont="1" applyFill="1" applyBorder="1" applyAlignment="1">
      <alignment/>
    </xf>
    <xf numFmtId="0" fontId="1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centerContinuous" vertical="center"/>
    </xf>
    <xf numFmtId="0" fontId="3" fillId="2" borderId="4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left" indent="4"/>
    </xf>
    <xf numFmtId="164" fontId="0" fillId="2" borderId="1" xfId="0" applyNumberFormat="1" applyFill="1" applyBorder="1" applyAlignment="1">
      <alignment/>
    </xf>
    <xf numFmtId="164" fontId="0" fillId="2" borderId="0" xfId="0" applyNumberFormat="1" applyFill="1" applyBorder="1" applyAlignment="1">
      <alignment/>
    </xf>
    <xf numFmtId="0" fontId="0" fillId="2" borderId="0" xfId="0" applyFill="1" applyAlignment="1">
      <alignment horizontal="left" indent="4"/>
    </xf>
    <xf numFmtId="164" fontId="0" fillId="2" borderId="0" xfId="0" applyNumberFormat="1" applyFill="1" applyAlignment="1">
      <alignment/>
    </xf>
    <xf numFmtId="0" fontId="0" fillId="2" borderId="8" xfId="0" applyFill="1" applyBorder="1" applyAlignment="1">
      <alignment horizontal="left" indent="4"/>
    </xf>
    <xf numFmtId="164" fontId="0" fillId="2" borderId="8" xfId="0" applyNumberFormat="1" applyFill="1" applyBorder="1" applyAlignment="1">
      <alignment/>
    </xf>
    <xf numFmtId="164" fontId="4" fillId="3" borderId="23" xfId="0" applyNumberFormat="1" applyFont="1" applyFill="1" applyBorder="1" applyAlignment="1">
      <alignment/>
    </xf>
    <xf numFmtId="0" fontId="1" fillId="2" borderId="0" xfId="0" applyFont="1" applyFill="1" applyAlignment="1">
      <alignment horizontal="centerContinuous" vertical="center" wrapText="1"/>
    </xf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/>
    </xf>
    <xf numFmtId="0" fontId="3" fillId="2" borderId="11" xfId="0" applyFont="1" applyFill="1" applyBorder="1" applyAlignment="1">
      <alignment wrapText="1"/>
    </xf>
    <xf numFmtId="0" fontId="0" fillId="2" borderId="1" xfId="0" applyFill="1" applyBorder="1" applyAlignment="1">
      <alignment horizontal="left" wrapText="1" indent="1"/>
    </xf>
    <xf numFmtId="0" fontId="3" fillId="2" borderId="16" xfId="0" applyFont="1" applyFill="1" applyBorder="1" applyAlignment="1">
      <alignment wrapText="1"/>
    </xf>
    <xf numFmtId="0" fontId="0" fillId="2" borderId="0" xfId="0" applyFill="1" applyAlignment="1">
      <alignment horizontal="left" wrapText="1" indent="1"/>
    </xf>
    <xf numFmtId="0" fontId="4" fillId="2" borderId="8" xfId="0" applyFont="1" applyFill="1" applyBorder="1" applyAlignment="1">
      <alignment horizontal="left" wrapText="1" indent="1"/>
    </xf>
    <xf numFmtId="0" fontId="4" fillId="2" borderId="17" xfId="0" applyFont="1" applyFill="1" applyBorder="1" applyAlignment="1">
      <alignment wrapText="1"/>
    </xf>
    <xf numFmtId="0" fontId="4" fillId="2" borderId="0" xfId="0" applyFont="1" applyFill="1" applyAlignment="1">
      <alignment/>
    </xf>
    <xf numFmtId="0" fontId="1" fillId="2" borderId="0" xfId="0" applyFont="1" applyFill="1" applyAlignment="1">
      <alignment horizontal="right"/>
    </xf>
    <xf numFmtId="0" fontId="3" fillId="2" borderId="11" xfId="0" applyFont="1" applyFill="1" applyBorder="1" applyAlignment="1">
      <alignment horizontal="right" wrapText="1"/>
    </xf>
    <xf numFmtId="0" fontId="0" fillId="2" borderId="1" xfId="0" applyFill="1" applyBorder="1" applyAlignment="1">
      <alignment horizontal="right"/>
    </xf>
    <xf numFmtId="3" fontId="0" fillId="2" borderId="0" xfId="0" applyNumberFormat="1" applyFont="1" applyFill="1" applyBorder="1" applyAlignment="1">
      <alignment horizontal="right" wrapText="1"/>
    </xf>
    <xf numFmtId="165" fontId="0" fillId="2" borderId="0" xfId="0" applyNumberFormat="1" applyFont="1" applyFill="1" applyBorder="1" applyAlignment="1">
      <alignment horizontal="right" wrapText="1"/>
    </xf>
    <xf numFmtId="0" fontId="3" fillId="2" borderId="16" xfId="0" applyFont="1" applyFill="1" applyBorder="1" applyAlignment="1">
      <alignment horizontal="right" wrapText="1"/>
    </xf>
    <xf numFmtId="0" fontId="4" fillId="2" borderId="0" xfId="0" applyFont="1" applyFill="1" applyBorder="1" applyAlignment="1">
      <alignment horizontal="right" wrapText="1"/>
    </xf>
    <xf numFmtId="3" fontId="4" fillId="2" borderId="0" xfId="0" applyNumberFormat="1" applyFont="1" applyFill="1" applyBorder="1" applyAlignment="1">
      <alignment horizontal="right" wrapText="1"/>
    </xf>
    <xf numFmtId="166" fontId="4" fillId="2" borderId="0" xfId="0" applyNumberFormat="1" applyFont="1" applyFill="1" applyBorder="1" applyAlignment="1">
      <alignment horizontal="right" wrapText="1"/>
    </xf>
    <xf numFmtId="0" fontId="3" fillId="2" borderId="0" xfId="0" applyFont="1" applyFill="1" applyBorder="1" applyAlignment="1">
      <alignment wrapText="1"/>
    </xf>
    <xf numFmtId="0" fontId="3" fillId="2" borderId="0" xfId="0" applyFont="1" applyFill="1" applyBorder="1" applyAlignment="1">
      <alignment horizontal="right" wrapText="1"/>
    </xf>
    <xf numFmtId="3" fontId="3" fillId="2" borderId="0" xfId="0" applyNumberFormat="1" applyFont="1" applyFill="1" applyBorder="1" applyAlignment="1">
      <alignment horizontal="right" wrapText="1"/>
    </xf>
    <xf numFmtId="167" fontId="0" fillId="2" borderId="0" xfId="0" applyNumberFormat="1" applyFont="1" applyFill="1" applyBorder="1" applyAlignment="1">
      <alignment horizontal="right" wrapText="1"/>
    </xf>
    <xf numFmtId="0" fontId="4" fillId="2" borderId="3" xfId="0" applyFont="1" applyFill="1" applyBorder="1" applyAlignment="1">
      <alignment/>
    </xf>
    <xf numFmtId="0" fontId="0" fillId="2" borderId="8" xfId="0" applyFill="1" applyBorder="1" applyAlignment="1">
      <alignment wrapText="1"/>
    </xf>
    <xf numFmtId="0" fontId="3" fillId="2" borderId="17" xfId="0" applyFont="1" applyFill="1" applyBorder="1" applyAlignment="1">
      <alignment wrapText="1"/>
    </xf>
    <xf numFmtId="167" fontId="4" fillId="2" borderId="0" xfId="0" applyNumberFormat="1" applyFont="1" applyFill="1" applyBorder="1" applyAlignment="1">
      <alignment horizontal="right" wrapText="1"/>
    </xf>
    <xf numFmtId="0" fontId="3" fillId="2" borderId="16" xfId="0" applyFont="1" applyFill="1" applyBorder="1" applyAlignment="1">
      <alignment vertical="center" wrapText="1"/>
    </xf>
    <xf numFmtId="0" fontId="3" fillId="2" borderId="8" xfId="0" applyNumberFormat="1" applyFont="1" applyFill="1" applyBorder="1" applyAlignment="1">
      <alignment vertical="center"/>
    </xf>
    <xf numFmtId="0" fontId="3" fillId="2" borderId="17" xfId="0" applyFont="1" applyFill="1" applyBorder="1" applyAlignment="1">
      <alignment vertical="center" wrapText="1"/>
    </xf>
    <xf numFmtId="0" fontId="0" fillId="2" borderId="1" xfId="0" applyFill="1" applyBorder="1" applyAlignment="1">
      <alignment wrapText="1"/>
    </xf>
    <xf numFmtId="0" fontId="4" fillId="2" borderId="3" xfId="0" applyFont="1" applyFill="1" applyBorder="1" applyAlignment="1">
      <alignment wrapText="1"/>
    </xf>
    <xf numFmtId="0" fontId="4" fillId="3" borderId="12" xfId="0" applyFont="1" applyFill="1" applyBorder="1" applyAlignment="1">
      <alignment vertical="center" wrapText="1"/>
    </xf>
    <xf numFmtId="3" fontId="4" fillId="3" borderId="3" xfId="0" applyNumberFormat="1" applyFont="1" applyFill="1" applyBorder="1" applyAlignment="1">
      <alignment horizontal="right" vertical="center" wrapText="1"/>
    </xf>
    <xf numFmtId="166" fontId="4" fillId="3" borderId="3" xfId="0" applyNumberFormat="1" applyFont="1" applyFill="1" applyBorder="1" applyAlignment="1">
      <alignment horizontal="right" vertical="center" wrapText="1"/>
    </xf>
    <xf numFmtId="0" fontId="4" fillId="3" borderId="12" xfId="0" applyFont="1" applyFill="1" applyBorder="1" applyAlignment="1">
      <alignment horizontal="right" vertical="center" wrapText="1"/>
    </xf>
    <xf numFmtId="0" fontId="0" fillId="2" borderId="0" xfId="0" applyFont="1" applyFill="1" applyBorder="1" applyAlignment="1">
      <alignment horizontal="right" vertical="center" wrapText="1"/>
    </xf>
    <xf numFmtId="166" fontId="0" fillId="2" borderId="0" xfId="0" applyNumberFormat="1" applyFont="1" applyFill="1" applyBorder="1" applyAlignment="1">
      <alignment horizontal="right" vertical="center" wrapText="1"/>
    </xf>
    <xf numFmtId="0" fontId="3" fillId="2" borderId="16" xfId="0" applyFont="1" applyFill="1" applyBorder="1" applyAlignment="1">
      <alignment horizontal="right" vertical="center" wrapText="1"/>
    </xf>
    <xf numFmtId="0" fontId="0" fillId="2" borderId="1" xfId="0" applyFill="1" applyBorder="1" applyAlignment="1">
      <alignment vertical="center" wrapText="1"/>
    </xf>
    <xf numFmtId="0" fontId="0" fillId="2" borderId="15" xfId="0" applyFill="1" applyBorder="1" applyAlignment="1">
      <alignment/>
    </xf>
    <xf numFmtId="0" fontId="0" fillId="2" borderId="17" xfId="0" applyFill="1" applyBorder="1" applyAlignment="1">
      <alignment/>
    </xf>
    <xf numFmtId="0" fontId="0" fillId="2" borderId="16" xfId="0" applyFill="1" applyBorder="1" applyAlignment="1">
      <alignment/>
    </xf>
    <xf numFmtId="3" fontId="0" fillId="2" borderId="9" xfId="0" applyNumberFormat="1" applyFill="1" applyBorder="1" applyAlignment="1">
      <alignment/>
    </xf>
    <xf numFmtId="165" fontId="0" fillId="2" borderId="9" xfId="0" applyNumberFormat="1" applyFill="1" applyBorder="1" applyAlignment="1">
      <alignment/>
    </xf>
    <xf numFmtId="0" fontId="0" fillId="2" borderId="8" xfId="0" applyFill="1" applyBorder="1" applyAlignment="1">
      <alignment horizontal="right"/>
    </xf>
    <xf numFmtId="0" fontId="0" fillId="2" borderId="0" xfId="0" applyFill="1" applyAlignment="1">
      <alignment/>
    </xf>
    <xf numFmtId="0" fontId="3" fillId="2" borderId="0" xfId="0" applyFont="1" applyFill="1" applyAlignment="1">
      <alignment/>
    </xf>
    <xf numFmtId="0" fontId="0" fillId="2" borderId="10" xfId="0" applyFill="1" applyBorder="1" applyAlignment="1">
      <alignment wrapText="1"/>
    </xf>
    <xf numFmtId="0" fontId="0" fillId="2" borderId="8" xfId="0" applyFill="1" applyBorder="1" applyAlignment="1">
      <alignment vertical="center" wrapText="1"/>
    </xf>
    <xf numFmtId="0" fontId="3" fillId="2" borderId="10" xfId="0" applyFont="1" applyFill="1" applyBorder="1" applyAlignment="1">
      <alignment horizontal="centerContinuous" vertical="center"/>
    </xf>
    <xf numFmtId="167" fontId="0" fillId="2" borderId="1" xfId="0" applyNumberFormat="1" applyFill="1" applyBorder="1" applyAlignment="1">
      <alignment/>
    </xf>
    <xf numFmtId="166" fontId="0" fillId="2" borderId="1" xfId="0" applyNumberFormat="1" applyFill="1" applyBorder="1" applyAlignment="1">
      <alignment/>
    </xf>
    <xf numFmtId="0" fontId="0" fillId="2" borderId="0" xfId="0" applyFont="1" applyFill="1" applyBorder="1" applyAlignment="1">
      <alignment/>
    </xf>
    <xf numFmtId="167" fontId="0" fillId="2" borderId="0" xfId="0" applyNumberFormat="1" applyFill="1" applyBorder="1" applyAlignment="1">
      <alignment/>
    </xf>
    <xf numFmtId="0" fontId="0" fillId="2" borderId="0" xfId="0" applyFont="1" applyFill="1" applyBorder="1" applyAlignment="1">
      <alignment wrapText="1"/>
    </xf>
    <xf numFmtId="3" fontId="0" fillId="2" borderId="0" xfId="0" applyNumberFormat="1" applyFont="1" applyFill="1" applyBorder="1" applyAlignment="1">
      <alignment/>
    </xf>
    <xf numFmtId="166" fontId="0" fillId="2" borderId="0" xfId="0" applyNumberFormat="1" applyFont="1" applyFill="1" applyBorder="1" applyAlignment="1">
      <alignment/>
    </xf>
    <xf numFmtId="165" fontId="0" fillId="2" borderId="0" xfId="0" applyNumberFormat="1" applyFont="1" applyFill="1" applyBorder="1" applyAlignment="1">
      <alignment/>
    </xf>
    <xf numFmtId="3" fontId="0" fillId="2" borderId="0" xfId="0" applyNumberFormat="1" applyFill="1" applyBorder="1" applyAlignment="1">
      <alignment wrapText="1"/>
    </xf>
    <xf numFmtId="0" fontId="0" fillId="2" borderId="8" xfId="0" applyFill="1" applyBorder="1" applyAlignment="1">
      <alignment vertical="center"/>
    </xf>
    <xf numFmtId="3" fontId="0" fillId="2" borderId="0" xfId="0" applyNumberFormat="1" applyFill="1" applyAlignment="1">
      <alignment wrapText="1"/>
    </xf>
    <xf numFmtId="0" fontId="3" fillId="2" borderId="19" xfId="0" applyFont="1" applyFill="1" applyBorder="1" applyAlignment="1">
      <alignment horizontal="right" wrapText="1"/>
    </xf>
    <xf numFmtId="167" fontId="0" fillId="2" borderId="1" xfId="0" applyNumberFormat="1" applyFill="1" applyBorder="1" applyAlignment="1">
      <alignment wrapText="1"/>
    </xf>
    <xf numFmtId="167" fontId="0" fillId="2" borderId="0" xfId="0" applyNumberFormat="1" applyFill="1" applyBorder="1" applyAlignment="1">
      <alignment wrapText="1"/>
    </xf>
    <xf numFmtId="0" fontId="4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3" fillId="2" borderId="15" xfId="0" applyFont="1" applyFill="1" applyBorder="1" applyAlignment="1">
      <alignment/>
    </xf>
    <xf numFmtId="0" fontId="3" fillId="2" borderId="15" xfId="0" applyFont="1" applyFill="1" applyBorder="1" applyAlignment="1">
      <alignment horizontal="right" wrapText="1"/>
    </xf>
    <xf numFmtId="0" fontId="0" fillId="2" borderId="1" xfId="0" applyFill="1" applyBorder="1" applyAlignment="1">
      <alignment/>
    </xf>
    <xf numFmtId="0" fontId="3" fillId="2" borderId="16" xfId="0" applyFont="1" applyFill="1" applyBorder="1" applyAlignment="1">
      <alignment/>
    </xf>
    <xf numFmtId="3" fontId="0" fillId="2" borderId="15" xfId="0" applyNumberFormat="1" applyFill="1" applyBorder="1" applyAlignment="1">
      <alignment/>
    </xf>
    <xf numFmtId="0" fontId="3" fillId="2" borderId="10" xfId="0" applyFont="1" applyFill="1" applyBorder="1" applyAlignment="1">
      <alignment/>
    </xf>
    <xf numFmtId="3" fontId="0" fillId="2" borderId="10" xfId="0" applyNumberFormat="1" applyFill="1" applyBorder="1" applyAlignment="1">
      <alignment/>
    </xf>
    <xf numFmtId="0" fontId="3" fillId="2" borderId="10" xfId="0" applyFont="1" applyFill="1" applyBorder="1" applyAlignment="1">
      <alignment horizontal="right" wrapText="1"/>
    </xf>
    <xf numFmtId="0" fontId="0" fillId="2" borderId="10" xfId="0" applyFill="1" applyBorder="1" applyAlignment="1">
      <alignment vertical="center"/>
    </xf>
    <xf numFmtId="0" fontId="3" fillId="2" borderId="10" xfId="0" applyFont="1" applyFill="1" applyBorder="1" applyAlignment="1">
      <alignment vertical="center"/>
    </xf>
    <xf numFmtId="3" fontId="0" fillId="2" borderId="10" xfId="0" applyNumberFormat="1" applyFill="1" applyBorder="1" applyAlignment="1">
      <alignment vertical="center"/>
    </xf>
    <xf numFmtId="0" fontId="3" fillId="2" borderId="10" xfId="0" applyFont="1" applyFill="1" applyBorder="1" applyAlignment="1">
      <alignment horizontal="righ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externalLink" Target="externalLinks/externalLink1.xml" /><Relationship Id="rId3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2376039.CSUNET\Local%20Settings\Temp\Summer2005_work\EnrollmenttestSumm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rameters"/>
      <sheetName val="Page1"/>
      <sheetName val="CollegeGenderRace"/>
      <sheetName val="Dual Major Bus"/>
      <sheetName val="Dual Major Class"/>
      <sheetName val="dualfc"/>
      <sheetName val="Dual Major Edu"/>
      <sheetName val="Dual Major Egr"/>
      <sheetName val="Dual Major Sci"/>
      <sheetName val="Dual Major Urban"/>
      <sheetName val="Dual Major Law"/>
      <sheetName val="UGRDNON"/>
      <sheetName val="Dual Major UNIVN"/>
      <sheetName val="Dual Major GradStud"/>
      <sheetName val="Dual Major All"/>
      <sheetName val="SCHbyCrseLvl_RegisteredSCH"/>
      <sheetName val="SCH_FTE-Bus"/>
      <sheetName val="SCH_FTE -CLASS"/>
      <sheetName val="SCH_FTE -EDU"/>
      <sheetName val="SCH_FTE -EGR"/>
      <sheetName val="SCH_FTE -Sci"/>
      <sheetName val="SCH_FTE -URB"/>
      <sheetName val="SCH_FTE -LAW"/>
      <sheetName val="SCH_FTE -US"/>
      <sheetName val="SCH_FTE -GradSt"/>
      <sheetName val="SCH_FTE -AF_CSC_MSC"/>
      <sheetName val="SCH_FTE -Honors"/>
      <sheetName val="SCH_FTE -UnivTotal"/>
      <sheetName val="TotalSCHDelta-Bus"/>
      <sheetName val="TotalSCHDelta-CLASS"/>
      <sheetName val="TotalSCHDelta-Edu"/>
      <sheetName val="TotalSCHDelta-Egr"/>
      <sheetName val="TotalSCHDelta-Sci"/>
      <sheetName val="TotalSCHDelta-Urb"/>
      <sheetName val="TotalSCHDelta-Law"/>
      <sheetName val="TotalSCHDelta-UnivSt"/>
      <sheetName val="TotalSCHDelta-Graduate Studies"/>
      <sheetName val="TotalSCHDelta-AF_CSC_MSC"/>
      <sheetName val="TotalSCHDelta-Honors"/>
      <sheetName val="TotalSCHDelta-UnivTot"/>
      <sheetName val="Summ_SCH_MTG"/>
      <sheetName val="SCH_MTG-Bus"/>
      <sheetName val="SCH_MTG-Class"/>
      <sheetName val="SCH_MTG-Edu"/>
      <sheetName val="SCH_MTG-Egr"/>
      <sheetName val="SCH_MTG-Sci"/>
      <sheetName val="SCH_MTG-Urb"/>
      <sheetName val="SCH_MTG-Law"/>
      <sheetName val="SCH_MTG-UnivStud"/>
      <sheetName val="SCH_MTG-GradStud"/>
      <sheetName val="SCH_MTG-AF_CSC_MSC"/>
      <sheetName val="SCH_MTG-Honors"/>
      <sheetName val="SCH_MTG-UnivTot"/>
    </sheetNames>
    <sheetDataSet>
      <sheetData sheetId="0">
        <row r="1">
          <cell r="B1" t="str">
            <v>Summer 2005</v>
          </cell>
          <cell r="G1" t="str">
            <v>2005</v>
          </cell>
        </row>
        <row r="2">
          <cell r="G2" t="str">
            <v>2004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46"/>
    <pageSetUpPr fitToPage="1"/>
  </sheetPr>
  <dimension ref="A1:G41"/>
  <sheetViews>
    <sheetView tabSelected="1" workbookViewId="0" topLeftCell="A1">
      <selection activeCell="J30" sqref="J30"/>
    </sheetView>
  </sheetViews>
  <sheetFormatPr defaultColWidth="9.140625" defaultRowHeight="12.75"/>
  <cols>
    <col min="1" max="1" width="25.28125" style="4" customWidth="1"/>
    <col min="2" max="2" width="14.7109375" style="4" customWidth="1"/>
    <col min="3" max="3" width="12.7109375" style="4" bestFit="1" customWidth="1"/>
    <col min="4" max="4" width="9.00390625" style="4" bestFit="1" customWidth="1"/>
    <col min="5" max="6" width="9.8515625" style="4" bestFit="1" customWidth="1"/>
    <col min="7" max="7" width="13.28125" style="4" bestFit="1" customWidth="1"/>
    <col min="8" max="16384" width="9.140625" style="4" customWidth="1"/>
  </cols>
  <sheetData>
    <row r="1" spans="1:7" ht="20.25">
      <c r="A1" s="85" t="s">
        <v>615</v>
      </c>
      <c r="B1" s="85"/>
      <c r="C1" s="85"/>
      <c r="D1" s="85"/>
      <c r="E1" s="85"/>
      <c r="F1" s="85"/>
      <c r="G1" s="85"/>
    </row>
    <row r="3" ht="16.5" thickBot="1">
      <c r="A3" s="86" t="s">
        <v>61</v>
      </c>
    </row>
    <row r="4" spans="1:7" ht="12.75">
      <c r="A4" s="301"/>
      <c r="B4" s="88" t="s">
        <v>62</v>
      </c>
      <c r="C4" s="89"/>
      <c r="D4" s="89"/>
      <c r="E4" s="90" t="s">
        <v>63</v>
      </c>
      <c r="F4" s="90"/>
      <c r="G4" s="125"/>
    </row>
    <row r="5" spans="1:7" ht="13.5" thickBot="1">
      <c r="A5" s="298" t="s">
        <v>1</v>
      </c>
      <c r="B5" s="91" t="s">
        <v>27</v>
      </c>
      <c r="C5" s="91" t="s">
        <v>64</v>
      </c>
      <c r="D5" s="91" t="s">
        <v>65</v>
      </c>
      <c r="E5" s="91" t="s">
        <v>66</v>
      </c>
      <c r="F5" s="91" t="s">
        <v>67</v>
      </c>
      <c r="G5" s="122" t="s">
        <v>68</v>
      </c>
    </row>
    <row r="6" spans="1:7" ht="15.75" customHeight="1">
      <c r="A6" s="306" t="s">
        <v>13</v>
      </c>
      <c r="B6" s="7">
        <v>801</v>
      </c>
      <c r="C6" s="7">
        <v>753</v>
      </c>
      <c r="D6" s="7">
        <v>35</v>
      </c>
      <c r="E6" s="7">
        <v>245</v>
      </c>
      <c r="F6" s="7">
        <v>1344</v>
      </c>
      <c r="G6" s="303">
        <v>1589</v>
      </c>
    </row>
    <row r="7" spans="1:7" ht="15.75" customHeight="1">
      <c r="A7" s="306" t="s">
        <v>14</v>
      </c>
      <c r="B7" s="7">
        <v>1016</v>
      </c>
      <c r="C7" s="7">
        <v>210</v>
      </c>
      <c r="D7" s="7"/>
      <c r="E7" s="7">
        <v>246</v>
      </c>
      <c r="F7" s="7">
        <v>980</v>
      </c>
      <c r="G7" s="303">
        <v>1226</v>
      </c>
    </row>
    <row r="8" spans="1:7" ht="15.75" customHeight="1">
      <c r="A8" s="306" t="s">
        <v>15</v>
      </c>
      <c r="B8" s="7">
        <v>16</v>
      </c>
      <c r="C8" s="7"/>
      <c r="D8" s="7"/>
      <c r="E8" s="7">
        <v>5</v>
      </c>
      <c r="F8" s="7">
        <v>11</v>
      </c>
      <c r="G8" s="303">
        <v>16</v>
      </c>
    </row>
    <row r="9" spans="1:7" ht="15.75" customHeight="1">
      <c r="A9" s="306" t="s">
        <v>16</v>
      </c>
      <c r="B9" s="7">
        <v>617</v>
      </c>
      <c r="C9" s="7">
        <v>2047</v>
      </c>
      <c r="D9" s="7">
        <v>37</v>
      </c>
      <c r="E9" s="7">
        <v>443</v>
      </c>
      <c r="F9" s="7">
        <v>2258</v>
      </c>
      <c r="G9" s="303">
        <v>2701</v>
      </c>
    </row>
    <row r="10" spans="1:7" ht="15.75" customHeight="1">
      <c r="A10" s="306" t="s">
        <v>17</v>
      </c>
      <c r="B10" s="7">
        <v>179</v>
      </c>
      <c r="C10" s="7">
        <v>67</v>
      </c>
      <c r="D10" s="7">
        <v>6</v>
      </c>
      <c r="E10" s="7">
        <v>9</v>
      </c>
      <c r="F10" s="7">
        <v>243</v>
      </c>
      <c r="G10" s="303">
        <v>252</v>
      </c>
    </row>
    <row r="11" spans="1:7" ht="15.75" customHeight="1">
      <c r="A11" s="306" t="s">
        <v>18</v>
      </c>
      <c r="B11" s="7">
        <v>520</v>
      </c>
      <c r="C11" s="7">
        <v>221</v>
      </c>
      <c r="D11" s="7">
        <v>25</v>
      </c>
      <c r="E11" s="7">
        <v>227</v>
      </c>
      <c r="F11" s="7">
        <v>539</v>
      </c>
      <c r="G11" s="303">
        <v>766</v>
      </c>
    </row>
    <row r="12" spans="1:7" ht="15.75" customHeight="1">
      <c r="A12" s="306" t="s">
        <v>19</v>
      </c>
      <c r="B12" s="7">
        <v>121</v>
      </c>
      <c r="C12" s="7">
        <v>158</v>
      </c>
      <c r="D12" s="7">
        <v>7</v>
      </c>
      <c r="E12" s="7">
        <v>38</v>
      </c>
      <c r="F12" s="7">
        <v>248</v>
      </c>
      <c r="G12" s="303">
        <v>286</v>
      </c>
    </row>
    <row r="13" spans="1:7" ht="15.75" customHeight="1">
      <c r="A13" s="306" t="s">
        <v>20</v>
      </c>
      <c r="B13" s="7"/>
      <c r="C13" s="7">
        <v>290</v>
      </c>
      <c r="D13" s="7"/>
      <c r="E13" s="7"/>
      <c r="F13" s="7">
        <v>290</v>
      </c>
      <c r="G13" s="303">
        <v>290</v>
      </c>
    </row>
    <row r="14" spans="1:7" ht="15.75" customHeight="1">
      <c r="A14" s="306" t="s">
        <v>21</v>
      </c>
      <c r="B14" s="7">
        <v>178</v>
      </c>
      <c r="C14" s="7"/>
      <c r="D14" s="7"/>
      <c r="E14" s="7">
        <v>22</v>
      </c>
      <c r="F14" s="7">
        <v>156</v>
      </c>
      <c r="G14" s="303">
        <v>178</v>
      </c>
    </row>
    <row r="15" spans="1:7" ht="15.75" customHeight="1">
      <c r="A15" s="306" t="s">
        <v>22</v>
      </c>
      <c r="B15" s="7">
        <v>652</v>
      </c>
      <c r="C15" s="7"/>
      <c r="D15" s="7"/>
      <c r="E15" s="7">
        <v>42</v>
      </c>
      <c r="F15" s="7">
        <v>610</v>
      </c>
      <c r="G15" s="303">
        <v>652</v>
      </c>
    </row>
    <row r="16" spans="1:7" ht="15.75" customHeight="1">
      <c r="A16" s="307" t="s">
        <v>23</v>
      </c>
      <c r="B16" s="92"/>
      <c r="C16" s="92">
        <v>264</v>
      </c>
      <c r="D16" s="92"/>
      <c r="E16" s="92">
        <v>6</v>
      </c>
      <c r="F16" s="92">
        <v>258</v>
      </c>
      <c r="G16" s="304">
        <v>264</v>
      </c>
    </row>
    <row r="17" spans="1:7" ht="13.5" thickBot="1">
      <c r="A17" s="300" t="s">
        <v>69</v>
      </c>
      <c r="B17" s="132">
        <v>4100</v>
      </c>
      <c r="C17" s="132">
        <v>4010</v>
      </c>
      <c r="D17" s="132">
        <v>110</v>
      </c>
      <c r="E17" s="132">
        <v>1283</v>
      </c>
      <c r="F17" s="132">
        <v>6937</v>
      </c>
      <c r="G17" s="305">
        <v>8220</v>
      </c>
    </row>
    <row r="18" spans="2:7" ht="13.5" thickTop="1">
      <c r="B18" s="7"/>
      <c r="C18" s="7"/>
      <c r="D18" s="7"/>
      <c r="E18" s="7"/>
      <c r="F18" s="7"/>
      <c r="G18" s="7"/>
    </row>
    <row r="19" spans="2:7" ht="12.75">
      <c r="B19" s="7"/>
      <c r="C19" s="7"/>
      <c r="D19" s="7"/>
      <c r="E19" s="7"/>
      <c r="F19" s="7"/>
      <c r="G19" s="7"/>
    </row>
    <row r="20" spans="2:7" ht="12.75">
      <c r="B20" s="7"/>
      <c r="C20" s="7"/>
      <c r="D20" s="7"/>
      <c r="E20" s="7"/>
      <c r="F20" s="7"/>
      <c r="G20" s="7"/>
    </row>
    <row r="21" spans="2:7" ht="12.75">
      <c r="B21" s="7"/>
      <c r="C21" s="7"/>
      <c r="D21" s="7"/>
      <c r="E21" s="7"/>
      <c r="F21" s="7"/>
      <c r="G21" s="7"/>
    </row>
    <row r="22" spans="2:7" ht="12.75">
      <c r="B22" s="7"/>
      <c r="C22" s="7"/>
      <c r="D22" s="7"/>
      <c r="E22" s="7"/>
      <c r="F22" s="7"/>
      <c r="G22" s="7"/>
    </row>
    <row r="23" spans="2:7" ht="12.75">
      <c r="B23" s="7"/>
      <c r="C23" s="7"/>
      <c r="D23" s="7"/>
      <c r="E23" s="7"/>
      <c r="F23" s="7"/>
      <c r="G23" s="7"/>
    </row>
    <row r="25" ht="16.5" thickBot="1">
      <c r="A25" s="86" t="s">
        <v>70</v>
      </c>
    </row>
    <row r="26" spans="1:7" ht="12.75">
      <c r="A26" s="301"/>
      <c r="B26" s="88" t="s">
        <v>27</v>
      </c>
      <c r="C26" s="89"/>
      <c r="D26" s="88" t="s">
        <v>64</v>
      </c>
      <c r="E26" s="89"/>
      <c r="F26" s="88" t="s">
        <v>65</v>
      </c>
      <c r="G26" s="121"/>
    </row>
    <row r="27" spans="1:7" ht="13.5" thickBot="1">
      <c r="A27" s="302" t="s">
        <v>1</v>
      </c>
      <c r="B27" s="91" t="s">
        <v>66</v>
      </c>
      <c r="C27" s="91" t="s">
        <v>67</v>
      </c>
      <c r="D27" s="91" t="s">
        <v>66</v>
      </c>
      <c r="E27" s="91" t="s">
        <v>67</v>
      </c>
      <c r="F27" s="91" t="s">
        <v>66</v>
      </c>
      <c r="G27" s="122" t="s">
        <v>67</v>
      </c>
    </row>
    <row r="28" spans="1:7" ht="15.75" customHeight="1">
      <c r="A28" s="306" t="s">
        <v>13</v>
      </c>
      <c r="B28" s="7">
        <v>145</v>
      </c>
      <c r="C28" s="7">
        <v>656</v>
      </c>
      <c r="D28" s="7">
        <v>100</v>
      </c>
      <c r="E28" s="7">
        <v>653</v>
      </c>
      <c r="F28" s="7"/>
      <c r="G28" s="303">
        <v>35</v>
      </c>
    </row>
    <row r="29" spans="1:7" ht="15.75" customHeight="1">
      <c r="A29" s="306" t="s">
        <v>14</v>
      </c>
      <c r="B29" s="7">
        <v>242</v>
      </c>
      <c r="C29" s="7">
        <v>774</v>
      </c>
      <c r="D29" s="7">
        <v>4</v>
      </c>
      <c r="E29" s="7">
        <v>206</v>
      </c>
      <c r="F29" s="7"/>
      <c r="G29" s="303"/>
    </row>
    <row r="30" spans="1:7" ht="15.75" customHeight="1">
      <c r="A30" s="306" t="s">
        <v>15</v>
      </c>
      <c r="B30" s="7">
        <v>5</v>
      </c>
      <c r="C30" s="7">
        <v>11</v>
      </c>
      <c r="D30" s="7"/>
      <c r="E30" s="7"/>
      <c r="F30" s="7"/>
      <c r="G30" s="303"/>
    </row>
    <row r="31" spans="1:7" ht="15.75" customHeight="1">
      <c r="A31" s="306" t="s">
        <v>16</v>
      </c>
      <c r="B31" s="7">
        <v>166</v>
      </c>
      <c r="C31" s="7">
        <v>451</v>
      </c>
      <c r="D31" s="7">
        <v>274</v>
      </c>
      <c r="E31" s="7">
        <v>1773</v>
      </c>
      <c r="F31" s="7">
        <v>3</v>
      </c>
      <c r="G31" s="303">
        <v>34</v>
      </c>
    </row>
    <row r="32" spans="1:7" ht="15.75" customHeight="1">
      <c r="A32" s="306" t="s">
        <v>17</v>
      </c>
      <c r="B32" s="7">
        <v>7</v>
      </c>
      <c r="C32" s="7">
        <v>172</v>
      </c>
      <c r="D32" s="7">
        <v>2</v>
      </c>
      <c r="E32" s="7">
        <v>65</v>
      </c>
      <c r="F32" s="7"/>
      <c r="G32" s="303">
        <v>6</v>
      </c>
    </row>
    <row r="33" spans="1:7" ht="15.75" customHeight="1">
      <c r="A33" s="306" t="s">
        <v>18</v>
      </c>
      <c r="B33" s="7">
        <v>100</v>
      </c>
      <c r="C33" s="7">
        <v>420</v>
      </c>
      <c r="D33" s="7">
        <v>122</v>
      </c>
      <c r="E33" s="7">
        <v>99</v>
      </c>
      <c r="F33" s="7">
        <v>5</v>
      </c>
      <c r="G33" s="303">
        <v>20</v>
      </c>
    </row>
    <row r="34" spans="1:7" ht="15.75" customHeight="1">
      <c r="A34" s="306" t="s">
        <v>19</v>
      </c>
      <c r="B34" s="7">
        <v>29</v>
      </c>
      <c r="C34" s="7">
        <v>92</v>
      </c>
      <c r="D34" s="7">
        <v>9</v>
      </c>
      <c r="E34" s="7">
        <v>149</v>
      </c>
      <c r="F34" s="7"/>
      <c r="G34" s="303">
        <v>7</v>
      </c>
    </row>
    <row r="35" spans="1:7" ht="15.75" customHeight="1">
      <c r="A35" s="306" t="s">
        <v>20</v>
      </c>
      <c r="B35" s="7"/>
      <c r="C35" s="7"/>
      <c r="D35" s="7"/>
      <c r="E35" s="7">
        <v>290</v>
      </c>
      <c r="F35" s="7"/>
      <c r="G35" s="303"/>
    </row>
    <row r="36" spans="1:7" ht="15.75" customHeight="1">
      <c r="A36" s="306" t="s">
        <v>21</v>
      </c>
      <c r="B36" s="7">
        <v>22</v>
      </c>
      <c r="C36" s="7">
        <v>156</v>
      </c>
      <c r="D36" s="7"/>
      <c r="E36" s="7"/>
      <c r="F36" s="7"/>
      <c r="G36" s="303"/>
    </row>
    <row r="37" spans="1:7" ht="15.75" customHeight="1">
      <c r="A37" s="306" t="s">
        <v>22</v>
      </c>
      <c r="B37" s="7">
        <v>42</v>
      </c>
      <c r="C37" s="7">
        <v>610</v>
      </c>
      <c r="D37" s="7"/>
      <c r="E37" s="7"/>
      <c r="F37" s="7"/>
      <c r="G37" s="303"/>
    </row>
    <row r="38" spans="1:7" ht="15.75" customHeight="1">
      <c r="A38" s="307" t="s">
        <v>23</v>
      </c>
      <c r="B38" s="92"/>
      <c r="C38" s="92"/>
      <c r="D38" s="92">
        <v>6</v>
      </c>
      <c r="E38" s="92">
        <v>258</v>
      </c>
      <c r="F38" s="92"/>
      <c r="G38" s="304"/>
    </row>
    <row r="39" spans="1:7" ht="13.5" thickBot="1">
      <c r="A39" s="300" t="s">
        <v>69</v>
      </c>
      <c r="B39" s="132">
        <v>758</v>
      </c>
      <c r="C39" s="132">
        <v>3342</v>
      </c>
      <c r="D39" s="132">
        <v>517</v>
      </c>
      <c r="E39" s="132">
        <v>3493</v>
      </c>
      <c r="F39" s="132">
        <v>8</v>
      </c>
      <c r="G39" s="305">
        <v>102</v>
      </c>
    </row>
    <row r="40" ht="13.5" thickTop="1"/>
    <row r="41" spans="2:7" ht="12.75">
      <c r="B41" s="7"/>
      <c r="C41" s="7"/>
      <c r="D41" s="7"/>
      <c r="E41" s="7"/>
      <c r="F41" s="7"/>
      <c r="G41" s="7"/>
    </row>
  </sheetData>
  <printOptions horizontalCentered="1"/>
  <pageMargins left="0.25" right="0.25" top="1" bottom="1" header="0.5" footer="0.5"/>
  <pageSetup fitToHeight="1" fitToWidth="1"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22">
    <tabColor indexed="53"/>
    <pageSetUpPr fitToPage="1"/>
  </sheetPr>
  <dimension ref="A1:U48"/>
  <sheetViews>
    <sheetView workbookViewId="0" topLeftCell="A1">
      <selection activeCell="B3" sqref="B3"/>
    </sheetView>
  </sheetViews>
  <sheetFormatPr defaultColWidth="9.140625" defaultRowHeight="12.75"/>
  <cols>
    <col min="1" max="1" width="19.57421875" style="4" customWidth="1"/>
    <col min="2" max="3" width="12.421875" style="4" customWidth="1"/>
    <col min="4" max="4" width="10.7109375" style="4" customWidth="1"/>
    <col min="5" max="5" width="13.00390625" style="4" customWidth="1"/>
    <col min="6" max="6" width="11.140625" style="4" customWidth="1"/>
    <col min="7" max="7" width="13.28125" style="4" customWidth="1"/>
    <col min="8" max="8" width="11.28125" style="4" customWidth="1"/>
    <col min="9" max="9" width="13.57421875" style="4" customWidth="1"/>
    <col min="10" max="10" width="10.140625" style="4" customWidth="1"/>
    <col min="11" max="11" width="9.140625" style="4" customWidth="1"/>
    <col min="12" max="42" width="9.140625" style="21" customWidth="1"/>
    <col min="43" max="16384" width="9.140625" style="4" customWidth="1"/>
  </cols>
  <sheetData>
    <row r="1" spans="1:20" ht="21" thickBot="1">
      <c r="A1" s="85" t="s">
        <v>623</v>
      </c>
      <c r="B1" s="95"/>
      <c r="C1" s="95"/>
      <c r="D1" s="95"/>
      <c r="E1" s="95"/>
      <c r="F1" s="95"/>
      <c r="G1" s="95"/>
      <c r="H1" s="95"/>
      <c r="I1" s="95"/>
      <c r="J1" s="85"/>
      <c r="L1" s="355"/>
      <c r="M1" s="123"/>
      <c r="N1" s="123"/>
      <c r="O1" s="123"/>
      <c r="P1" s="123"/>
      <c r="Q1" s="123"/>
      <c r="R1" s="123"/>
      <c r="S1" s="123"/>
      <c r="T1" s="123"/>
    </row>
    <row r="2" spans="1:21" ht="12.75">
      <c r="A2" s="87"/>
      <c r="B2" s="88" t="s">
        <v>27</v>
      </c>
      <c r="C2" s="89"/>
      <c r="D2" s="89"/>
      <c r="E2" s="88" t="s">
        <v>57</v>
      </c>
      <c r="F2" s="88"/>
      <c r="G2" s="89"/>
      <c r="H2" s="88" t="s">
        <v>10</v>
      </c>
      <c r="I2" s="88"/>
      <c r="J2" s="88"/>
      <c r="M2" s="356"/>
      <c r="N2" s="123"/>
      <c r="O2" s="123"/>
      <c r="P2" s="356"/>
      <c r="Q2" s="356"/>
      <c r="R2" s="123"/>
      <c r="S2" s="356"/>
      <c r="T2" s="356"/>
      <c r="U2" s="356"/>
    </row>
    <row r="3" spans="1:21" ht="27" customHeight="1" thickBot="1">
      <c r="A3" s="35" t="s">
        <v>1</v>
      </c>
      <c r="B3" s="91" t="s">
        <v>625</v>
      </c>
      <c r="C3" s="91" t="s">
        <v>626</v>
      </c>
      <c r="D3" s="36" t="s">
        <v>58</v>
      </c>
      <c r="E3" s="91" t="s">
        <v>625</v>
      </c>
      <c r="F3" s="91" t="s">
        <v>626</v>
      </c>
      <c r="G3" s="36" t="s">
        <v>58</v>
      </c>
      <c r="H3" s="91" t="s">
        <v>625</v>
      </c>
      <c r="I3" s="91" t="s">
        <v>626</v>
      </c>
      <c r="J3" s="36" t="s">
        <v>58</v>
      </c>
      <c r="L3" s="34"/>
      <c r="M3" s="34"/>
      <c r="N3" s="34"/>
      <c r="O3" s="34"/>
      <c r="P3" s="34"/>
      <c r="Q3" s="34"/>
      <c r="R3" s="34"/>
      <c r="S3" s="34"/>
      <c r="T3" s="34"/>
      <c r="U3" s="34"/>
    </row>
    <row r="4" spans="1:21" ht="15.75" customHeight="1">
      <c r="A4" s="100" t="s">
        <v>13</v>
      </c>
      <c r="B4" s="101">
        <v>6225</v>
      </c>
      <c r="C4" s="101">
        <v>5623</v>
      </c>
      <c r="D4" s="102">
        <v>-9.670682907104492</v>
      </c>
      <c r="E4" s="101">
        <v>4685</v>
      </c>
      <c r="F4" s="101">
        <v>4193</v>
      </c>
      <c r="G4" s="102">
        <v>-10.501601219177246</v>
      </c>
      <c r="H4" s="101">
        <v>10910</v>
      </c>
      <c r="I4" s="101">
        <v>9816</v>
      </c>
      <c r="J4" s="102">
        <v>-10.027498245239258</v>
      </c>
      <c r="M4" s="26"/>
      <c r="N4" s="26"/>
      <c r="O4" s="103"/>
      <c r="P4" s="26"/>
      <c r="Q4" s="26"/>
      <c r="R4" s="103"/>
      <c r="S4" s="26"/>
      <c r="T4" s="26"/>
      <c r="U4" s="103"/>
    </row>
    <row r="5" spans="1:21" ht="15.75" customHeight="1">
      <c r="A5" s="4" t="s">
        <v>14</v>
      </c>
      <c r="B5" s="7">
        <v>10304</v>
      </c>
      <c r="C5" s="7">
        <v>10475</v>
      </c>
      <c r="D5" s="151">
        <v>1.6595497131347656</v>
      </c>
      <c r="E5" s="7">
        <v>1098</v>
      </c>
      <c r="F5" s="7">
        <v>1230</v>
      </c>
      <c r="G5" s="151">
        <v>12.021858215332031</v>
      </c>
      <c r="H5" s="7">
        <v>11402</v>
      </c>
      <c r="I5" s="7">
        <v>11705</v>
      </c>
      <c r="J5" s="151">
        <v>2.657428503036499</v>
      </c>
      <c r="M5" s="26"/>
      <c r="N5" s="26"/>
      <c r="O5" s="103"/>
      <c r="P5" s="26"/>
      <c r="Q5" s="26"/>
      <c r="R5" s="103"/>
      <c r="S5" s="26"/>
      <c r="T5" s="26"/>
      <c r="U5" s="103"/>
    </row>
    <row r="6" spans="1:21" ht="15.75" customHeight="1">
      <c r="A6" s="4" t="s">
        <v>15</v>
      </c>
      <c r="B6" s="7">
        <v>24</v>
      </c>
      <c r="C6" s="7">
        <v>0</v>
      </c>
      <c r="D6" s="151">
        <v>-100</v>
      </c>
      <c r="E6" s="7">
        <v>0</v>
      </c>
      <c r="F6" s="7">
        <v>0</v>
      </c>
      <c r="G6" s="151"/>
      <c r="H6" s="7">
        <v>24</v>
      </c>
      <c r="I6" s="7">
        <v>0</v>
      </c>
      <c r="J6" s="151">
        <v>-100</v>
      </c>
      <c r="M6" s="26"/>
      <c r="N6" s="26"/>
      <c r="O6" s="103"/>
      <c r="P6" s="26"/>
      <c r="Q6" s="26"/>
      <c r="R6" s="103"/>
      <c r="S6" s="26"/>
      <c r="T6" s="26"/>
      <c r="U6" s="103"/>
    </row>
    <row r="7" spans="1:21" ht="15.75" customHeight="1">
      <c r="A7" s="4" t="s">
        <v>16</v>
      </c>
      <c r="B7" s="7">
        <v>5079</v>
      </c>
      <c r="C7" s="7">
        <v>4090</v>
      </c>
      <c r="D7" s="151">
        <v>-19.472335815429688</v>
      </c>
      <c r="E7" s="7">
        <v>10879</v>
      </c>
      <c r="F7" s="7">
        <v>10549</v>
      </c>
      <c r="G7" s="151">
        <v>-3.0333669185638428</v>
      </c>
      <c r="H7" s="7">
        <v>15958</v>
      </c>
      <c r="I7" s="7">
        <v>14639</v>
      </c>
      <c r="J7" s="151">
        <v>-8.265446662902832</v>
      </c>
      <c r="M7" s="26"/>
      <c r="N7" s="26"/>
      <c r="O7" s="103"/>
      <c r="P7" s="26"/>
      <c r="Q7" s="26"/>
      <c r="R7" s="103"/>
      <c r="S7" s="26"/>
      <c r="T7" s="26"/>
      <c r="U7" s="103"/>
    </row>
    <row r="8" spans="1:21" ht="15.75" customHeight="1">
      <c r="A8" s="4" t="s">
        <v>17</v>
      </c>
      <c r="B8" s="7">
        <v>506</v>
      </c>
      <c r="C8" s="7">
        <v>424</v>
      </c>
      <c r="D8" s="151">
        <v>-16.205533981323242</v>
      </c>
      <c r="E8" s="7">
        <v>119</v>
      </c>
      <c r="F8" s="7">
        <v>151</v>
      </c>
      <c r="G8" s="151">
        <v>26.890758514404297</v>
      </c>
      <c r="H8" s="7">
        <v>625</v>
      </c>
      <c r="I8" s="7">
        <v>575</v>
      </c>
      <c r="J8" s="151">
        <v>-8</v>
      </c>
      <c r="M8" s="26"/>
      <c r="N8" s="26"/>
      <c r="O8" s="103"/>
      <c r="P8" s="26"/>
      <c r="Q8" s="26"/>
      <c r="R8" s="103"/>
      <c r="S8" s="26"/>
      <c r="T8" s="26"/>
      <c r="U8" s="103"/>
    </row>
    <row r="9" spans="1:21" ht="15.75" customHeight="1">
      <c r="A9" s="4" t="s">
        <v>18</v>
      </c>
      <c r="B9" s="7">
        <v>7740</v>
      </c>
      <c r="C9" s="7">
        <v>7983</v>
      </c>
      <c r="D9" s="151">
        <v>3.1395349502563477</v>
      </c>
      <c r="E9" s="7">
        <v>2280</v>
      </c>
      <c r="F9" s="7">
        <v>2275</v>
      </c>
      <c r="G9" s="151">
        <v>-0.21929824352264404</v>
      </c>
      <c r="H9" s="7">
        <v>10020</v>
      </c>
      <c r="I9" s="7">
        <v>10258</v>
      </c>
      <c r="J9" s="151">
        <v>2.3752496242523193</v>
      </c>
      <c r="M9" s="26"/>
      <c r="N9" s="26"/>
      <c r="O9" s="103"/>
      <c r="P9" s="26"/>
      <c r="Q9" s="26"/>
      <c r="R9" s="103"/>
      <c r="S9" s="26"/>
      <c r="T9" s="26"/>
      <c r="U9" s="103"/>
    </row>
    <row r="10" spans="1:21" ht="15.75" customHeight="1">
      <c r="A10" s="4" t="s">
        <v>19</v>
      </c>
      <c r="B10" s="7">
        <v>1476</v>
      </c>
      <c r="C10" s="7">
        <v>1608</v>
      </c>
      <c r="D10" s="151">
        <v>8.943089485168457</v>
      </c>
      <c r="E10" s="7">
        <v>799</v>
      </c>
      <c r="F10" s="7">
        <v>879</v>
      </c>
      <c r="G10" s="151">
        <v>10.012516021728516</v>
      </c>
      <c r="H10" s="7">
        <v>2275</v>
      </c>
      <c r="I10" s="7">
        <v>2487</v>
      </c>
      <c r="J10" s="151">
        <v>9.318680763244629</v>
      </c>
      <c r="M10" s="26"/>
      <c r="N10" s="26"/>
      <c r="O10" s="103"/>
      <c r="P10" s="26"/>
      <c r="Q10" s="26"/>
      <c r="R10" s="103"/>
      <c r="S10" s="26"/>
      <c r="T10" s="26"/>
      <c r="U10" s="103"/>
    </row>
    <row r="11" spans="1:21" ht="15.75" customHeight="1">
      <c r="A11" s="4" t="s">
        <v>20</v>
      </c>
      <c r="B11" s="7">
        <v>0</v>
      </c>
      <c r="C11" s="7">
        <v>0</v>
      </c>
      <c r="D11" s="151"/>
      <c r="E11" s="7">
        <v>1111</v>
      </c>
      <c r="F11" s="7">
        <v>1130</v>
      </c>
      <c r="G11" s="151">
        <v>1.710171103477478</v>
      </c>
      <c r="H11" s="7">
        <v>1111</v>
      </c>
      <c r="I11" s="7">
        <v>1130</v>
      </c>
      <c r="J11" s="151">
        <v>1.710171103477478</v>
      </c>
      <c r="M11" s="26"/>
      <c r="N11" s="26"/>
      <c r="O11" s="103"/>
      <c r="P11" s="26"/>
      <c r="Q11" s="26"/>
      <c r="R11" s="103"/>
      <c r="S11" s="26"/>
      <c r="T11" s="26"/>
      <c r="U11" s="103"/>
    </row>
    <row r="12" spans="1:21" ht="15.75" customHeight="1">
      <c r="A12" s="4" t="s">
        <v>21</v>
      </c>
      <c r="B12" s="7">
        <v>312</v>
      </c>
      <c r="C12" s="7">
        <v>316</v>
      </c>
      <c r="D12" s="151">
        <v>1.2820513248443604</v>
      </c>
      <c r="E12" s="7">
        <v>0</v>
      </c>
      <c r="F12" s="7">
        <v>0</v>
      </c>
      <c r="G12" s="151"/>
      <c r="H12" s="7">
        <v>312</v>
      </c>
      <c r="I12" s="7">
        <v>316</v>
      </c>
      <c r="J12" s="151">
        <v>1.2820513248443604</v>
      </c>
      <c r="M12" s="26"/>
      <c r="N12" s="26"/>
      <c r="O12" s="103"/>
      <c r="P12" s="26"/>
      <c r="Q12" s="26"/>
      <c r="R12" s="103"/>
      <c r="S12" s="26"/>
      <c r="T12" s="26"/>
      <c r="U12" s="103"/>
    </row>
    <row r="13" spans="1:21" ht="15.75" customHeight="1">
      <c r="A13" s="4" t="s">
        <v>23</v>
      </c>
      <c r="B13" s="7">
        <v>0</v>
      </c>
      <c r="C13" s="7">
        <v>0</v>
      </c>
      <c r="D13" s="151"/>
      <c r="E13" s="7">
        <v>7</v>
      </c>
      <c r="F13" s="7">
        <v>6</v>
      </c>
      <c r="G13" s="151">
        <v>-14.285715103149414</v>
      </c>
      <c r="H13" s="7">
        <v>7</v>
      </c>
      <c r="I13" s="7">
        <v>6</v>
      </c>
      <c r="J13" s="151">
        <v>-14.285715103149414</v>
      </c>
      <c r="M13" s="26"/>
      <c r="N13" s="26"/>
      <c r="O13" s="103"/>
      <c r="P13" s="26"/>
      <c r="Q13" s="26"/>
      <c r="R13" s="103"/>
      <c r="S13" s="26"/>
      <c r="T13" s="26"/>
      <c r="U13" s="103"/>
    </row>
    <row r="14" spans="1:21" ht="15.75" customHeight="1">
      <c r="A14" s="4" t="s">
        <v>59</v>
      </c>
      <c r="B14" s="7">
        <v>30</v>
      </c>
      <c r="C14" s="7">
        <v>23</v>
      </c>
      <c r="D14" s="151">
        <v>-23.33333396911621</v>
      </c>
      <c r="E14" s="7">
        <v>0</v>
      </c>
      <c r="F14" s="7">
        <v>0</v>
      </c>
      <c r="G14" s="151"/>
      <c r="H14" s="7">
        <v>30</v>
      </c>
      <c r="I14" s="7">
        <v>23</v>
      </c>
      <c r="J14" s="151">
        <v>-23.33333396911621</v>
      </c>
      <c r="M14" s="26"/>
      <c r="N14" s="26"/>
      <c r="O14" s="103"/>
      <c r="P14" s="26"/>
      <c r="Q14" s="26"/>
      <c r="R14" s="103"/>
      <c r="S14" s="26"/>
      <c r="T14" s="26"/>
      <c r="U14" s="103"/>
    </row>
    <row r="15" spans="1:21" ht="13.5" thickBot="1">
      <c r="A15" s="140" t="s">
        <v>60</v>
      </c>
      <c r="B15" s="132">
        <v>31696</v>
      </c>
      <c r="C15" s="132">
        <v>30542</v>
      </c>
      <c r="D15" s="135">
        <v>-3.6408379077911377</v>
      </c>
      <c r="E15" s="132">
        <v>20978</v>
      </c>
      <c r="F15" s="132">
        <v>20413</v>
      </c>
      <c r="G15" s="135">
        <v>-2.6932976245880127</v>
      </c>
      <c r="H15" s="132">
        <v>52674</v>
      </c>
      <c r="I15" s="132">
        <v>50955</v>
      </c>
      <c r="J15" s="135">
        <v>-3.263469696044922</v>
      </c>
      <c r="M15" s="26"/>
      <c r="N15" s="26"/>
      <c r="O15" s="103"/>
      <c r="P15" s="26"/>
      <c r="Q15" s="26"/>
      <c r="R15" s="103"/>
      <c r="S15" s="26"/>
      <c r="T15" s="26"/>
      <c r="U15" s="103"/>
    </row>
    <row r="16" ht="13.5" thickTop="1"/>
    <row r="17" spans="13:21" ht="12.75">
      <c r="M17" s="26"/>
      <c r="N17" s="26"/>
      <c r="O17" s="26"/>
      <c r="P17" s="26"/>
      <c r="Q17" s="26"/>
      <c r="R17" s="26"/>
      <c r="S17" s="26"/>
      <c r="T17" s="26"/>
      <c r="U17" s="26"/>
    </row>
    <row r="18" spans="1:9" ht="21" thickBot="1">
      <c r="A18" s="85" t="s">
        <v>624</v>
      </c>
      <c r="B18" s="95"/>
      <c r="C18" s="95"/>
      <c r="D18" s="95"/>
      <c r="E18" s="95"/>
      <c r="F18" s="95"/>
      <c r="G18" s="95"/>
      <c r="H18" s="95"/>
      <c r="I18" s="95"/>
    </row>
    <row r="19" spans="1:9" ht="12.75">
      <c r="A19" s="87"/>
      <c r="B19" s="90" t="s">
        <v>27</v>
      </c>
      <c r="C19" s="90"/>
      <c r="D19" s="88" t="s">
        <v>28</v>
      </c>
      <c r="E19" s="89"/>
      <c r="F19" s="88" t="s">
        <v>20</v>
      </c>
      <c r="G19" s="89"/>
      <c r="H19" s="88" t="s">
        <v>10</v>
      </c>
      <c r="I19" s="88"/>
    </row>
    <row r="20" spans="1:9" ht="26.25" thickBot="1">
      <c r="A20" s="357" t="s">
        <v>29</v>
      </c>
      <c r="B20" s="36" t="s">
        <v>30</v>
      </c>
      <c r="C20" s="36" t="s">
        <v>31</v>
      </c>
      <c r="D20" s="36" t="s">
        <v>30</v>
      </c>
      <c r="E20" s="36" t="s">
        <v>31</v>
      </c>
      <c r="F20" s="36" t="s">
        <v>30</v>
      </c>
      <c r="G20" s="36" t="s">
        <v>31</v>
      </c>
      <c r="H20" s="36" t="s">
        <v>30</v>
      </c>
      <c r="I20" s="36" t="s">
        <v>31</v>
      </c>
    </row>
    <row r="21" spans="1:20" ht="15.75" customHeight="1">
      <c r="A21" s="358" t="s">
        <v>32</v>
      </c>
      <c r="B21" s="101">
        <v>72</v>
      </c>
      <c r="C21" s="359">
        <v>0.01755669340491295</v>
      </c>
      <c r="D21" s="101">
        <v>250</v>
      </c>
      <c r="E21" s="359">
        <v>0.06527414917945862</v>
      </c>
      <c r="F21" s="101">
        <v>3</v>
      </c>
      <c r="G21" s="359">
        <v>0.01034482754766941</v>
      </c>
      <c r="H21" s="101">
        <v>325</v>
      </c>
      <c r="I21" s="359">
        <v>0.03953290358185768</v>
      </c>
      <c r="M21" s="26"/>
      <c r="N21" s="360"/>
      <c r="O21" s="26"/>
      <c r="P21" s="360"/>
      <c r="Q21" s="26"/>
      <c r="R21" s="360"/>
      <c r="S21" s="26"/>
      <c r="T21" s="360"/>
    </row>
    <row r="22" spans="1:20" ht="15.75" customHeight="1">
      <c r="A22" s="361" t="s">
        <v>33</v>
      </c>
      <c r="B22" s="7">
        <v>83</v>
      </c>
      <c r="C22" s="362">
        <v>0.03779565915465355</v>
      </c>
      <c r="D22" s="7">
        <v>719</v>
      </c>
      <c r="E22" s="362">
        <v>0.2530026137828827</v>
      </c>
      <c r="F22" s="7">
        <v>80</v>
      </c>
      <c r="G22" s="362">
        <v>0.2862069010734558</v>
      </c>
      <c r="H22" s="7">
        <v>882</v>
      </c>
      <c r="I22" s="362">
        <v>0.1468191146850586</v>
      </c>
      <c r="M22" s="26"/>
      <c r="N22" s="360"/>
      <c r="O22" s="26"/>
      <c r="P22" s="360"/>
      <c r="Q22" s="26"/>
      <c r="R22" s="360"/>
      <c r="S22" s="26"/>
      <c r="T22" s="360"/>
    </row>
    <row r="23" spans="1:20" ht="15.75" customHeight="1">
      <c r="A23" s="361" t="s">
        <v>34</v>
      </c>
      <c r="B23" s="7">
        <v>530</v>
      </c>
      <c r="C23" s="362">
        <v>0.16703243553638458</v>
      </c>
      <c r="D23" s="7">
        <v>566</v>
      </c>
      <c r="E23" s="362">
        <v>0.4007833003997803</v>
      </c>
      <c r="F23" s="7">
        <v>46</v>
      </c>
      <c r="G23" s="362">
        <v>0.4448275864124298</v>
      </c>
      <c r="H23" s="7">
        <v>1142</v>
      </c>
      <c r="I23" s="362">
        <v>0.2857316732406616</v>
      </c>
      <c r="M23" s="26"/>
      <c r="N23" s="360"/>
      <c r="O23" s="26"/>
      <c r="P23" s="360"/>
      <c r="Q23" s="26"/>
      <c r="R23" s="360"/>
      <c r="S23" s="26"/>
      <c r="T23" s="360"/>
    </row>
    <row r="24" spans="1:20" ht="15.75" customHeight="1">
      <c r="A24" s="361" t="s">
        <v>35</v>
      </c>
      <c r="B24" s="7">
        <v>726</v>
      </c>
      <c r="C24" s="362">
        <v>0.3440624177455902</v>
      </c>
      <c r="D24" s="7">
        <v>651</v>
      </c>
      <c r="E24" s="362">
        <v>0.5707571506500244</v>
      </c>
      <c r="F24" s="7">
        <v>54</v>
      </c>
      <c r="G24" s="362">
        <v>0.6310344934463501</v>
      </c>
      <c r="H24" s="7">
        <v>1431</v>
      </c>
      <c r="I24" s="362">
        <v>0.45979806780815125</v>
      </c>
      <c r="M24" s="26"/>
      <c r="N24" s="360"/>
      <c r="O24" s="26"/>
      <c r="P24" s="360"/>
      <c r="Q24" s="26"/>
      <c r="R24" s="360"/>
      <c r="S24" s="26"/>
      <c r="T24" s="360"/>
    </row>
    <row r="25" spans="1:20" ht="15.75" customHeight="1">
      <c r="A25" s="361" t="s">
        <v>36</v>
      </c>
      <c r="B25" s="7">
        <v>123</v>
      </c>
      <c r="C25" s="362">
        <v>0.3740551173686981</v>
      </c>
      <c r="D25" s="7">
        <v>97</v>
      </c>
      <c r="E25" s="362">
        <v>0.5960835218429565</v>
      </c>
      <c r="F25" s="7">
        <v>38</v>
      </c>
      <c r="G25" s="362">
        <v>0.7620689868927002</v>
      </c>
      <c r="H25" s="7">
        <v>258</v>
      </c>
      <c r="I25" s="362">
        <v>0.4911811351776123</v>
      </c>
      <c r="M25" s="26"/>
      <c r="N25" s="360"/>
      <c r="O25" s="26"/>
      <c r="P25" s="360"/>
      <c r="Q25" s="26"/>
      <c r="R25" s="360"/>
      <c r="S25" s="26"/>
      <c r="T25" s="360"/>
    </row>
    <row r="26" spans="1:20" ht="15.75" customHeight="1">
      <c r="A26" s="361" t="s">
        <v>37</v>
      </c>
      <c r="B26" s="7">
        <v>463</v>
      </c>
      <c r="C26" s="362">
        <v>0.48695439100265503</v>
      </c>
      <c r="D26" s="7">
        <v>513</v>
      </c>
      <c r="E26" s="362">
        <v>0.730026125907898</v>
      </c>
      <c r="F26" s="7">
        <v>34</v>
      </c>
      <c r="G26" s="362">
        <v>0.8793103694915771</v>
      </c>
      <c r="H26" s="7">
        <v>1010</v>
      </c>
      <c r="I26" s="362">
        <v>0.6140372157096863</v>
      </c>
      <c r="M26" s="26"/>
      <c r="N26" s="360"/>
      <c r="O26" s="26"/>
      <c r="P26" s="360"/>
      <c r="Q26" s="26"/>
      <c r="R26" s="360"/>
      <c r="S26" s="26"/>
      <c r="T26" s="360"/>
    </row>
    <row r="27" spans="1:20" ht="15.75" customHeight="1">
      <c r="A27" s="361" t="s">
        <v>38</v>
      </c>
      <c r="B27" s="7">
        <v>380</v>
      </c>
      <c r="C27" s="362">
        <v>0.5796146988868713</v>
      </c>
      <c r="D27" s="7">
        <v>225</v>
      </c>
      <c r="E27" s="362">
        <v>0.7887728214263916</v>
      </c>
      <c r="F27" s="7">
        <v>15</v>
      </c>
      <c r="G27" s="362">
        <v>0.931034505367279</v>
      </c>
      <c r="H27" s="7">
        <v>620</v>
      </c>
      <c r="I27" s="362">
        <v>0.6894538402557373</v>
      </c>
      <c r="M27" s="26"/>
      <c r="N27" s="360"/>
      <c r="O27" s="26"/>
      <c r="P27" s="360"/>
      <c r="Q27" s="26"/>
      <c r="R27" s="360"/>
      <c r="S27" s="26"/>
      <c r="T27" s="360"/>
    </row>
    <row r="28" spans="1:20" ht="15.75" customHeight="1">
      <c r="A28" s="361" t="s">
        <v>39</v>
      </c>
      <c r="B28" s="7">
        <v>554</v>
      </c>
      <c r="C28" s="362">
        <v>0.7147037386894226</v>
      </c>
      <c r="D28" s="7">
        <v>284</v>
      </c>
      <c r="E28" s="362">
        <v>0.8629242777824402</v>
      </c>
      <c r="F28" s="7">
        <v>8</v>
      </c>
      <c r="G28" s="362">
        <v>0.9586206674575806</v>
      </c>
      <c r="H28" s="7">
        <v>846</v>
      </c>
      <c r="I28" s="362">
        <v>0.7923610210418701</v>
      </c>
      <c r="M28" s="26"/>
      <c r="N28" s="360"/>
      <c r="O28" s="26"/>
      <c r="P28" s="360"/>
      <c r="Q28" s="26"/>
      <c r="R28" s="360"/>
      <c r="S28" s="26"/>
      <c r="T28" s="360"/>
    </row>
    <row r="29" spans="1:20" ht="15.75" customHeight="1">
      <c r="A29" s="361" t="s">
        <v>40</v>
      </c>
      <c r="B29" s="7">
        <v>130</v>
      </c>
      <c r="C29" s="362">
        <v>0.7464033365249634</v>
      </c>
      <c r="D29" s="7">
        <v>142</v>
      </c>
      <c r="E29" s="362">
        <v>0.8999999761581421</v>
      </c>
      <c r="F29" s="7">
        <v>5</v>
      </c>
      <c r="G29" s="362">
        <v>0.9758620858192444</v>
      </c>
      <c r="H29" s="7">
        <v>277</v>
      </c>
      <c r="I29" s="362">
        <v>0.8260552287101746</v>
      </c>
      <c r="M29" s="26"/>
      <c r="N29" s="360"/>
      <c r="O29" s="26"/>
      <c r="P29" s="360"/>
      <c r="Q29" s="26"/>
      <c r="R29" s="360"/>
      <c r="S29" s="26"/>
      <c r="T29" s="360"/>
    </row>
    <row r="30" spans="1:20" ht="15.75" customHeight="1">
      <c r="A30" s="361" t="s">
        <v>41</v>
      </c>
      <c r="B30" s="7">
        <v>175</v>
      </c>
      <c r="C30" s="362">
        <v>0.7890758514404297</v>
      </c>
      <c r="D30" s="7">
        <v>103</v>
      </c>
      <c r="E30" s="362">
        <v>0.9268929362297058</v>
      </c>
      <c r="F30" s="7">
        <v>1</v>
      </c>
      <c r="G30" s="362">
        <v>0.9793103337287903</v>
      </c>
      <c r="H30" s="7">
        <v>279</v>
      </c>
      <c r="I30" s="362">
        <v>0.8599926829338074</v>
      </c>
      <c r="M30" s="26"/>
      <c r="N30" s="360"/>
      <c r="O30" s="26"/>
      <c r="P30" s="360"/>
      <c r="Q30" s="26"/>
      <c r="R30" s="360"/>
      <c r="S30" s="26"/>
      <c r="T30" s="360"/>
    </row>
    <row r="31" spans="1:20" ht="15.75" customHeight="1">
      <c r="A31" s="361" t="s">
        <v>42</v>
      </c>
      <c r="B31" s="7">
        <v>107</v>
      </c>
      <c r="C31" s="362">
        <v>0.8151670098304749</v>
      </c>
      <c r="D31" s="7">
        <v>72</v>
      </c>
      <c r="E31" s="362">
        <v>0.9456918835639954</v>
      </c>
      <c r="F31" s="7">
        <v>2</v>
      </c>
      <c r="G31" s="362">
        <v>0.9862068891525269</v>
      </c>
      <c r="H31" s="7">
        <v>181</v>
      </c>
      <c r="I31" s="362">
        <v>0.8820095062255859</v>
      </c>
      <c r="M31" s="26"/>
      <c r="N31" s="360"/>
      <c r="O31" s="26"/>
      <c r="P31" s="360"/>
      <c r="Q31" s="26"/>
      <c r="R31" s="360"/>
      <c r="S31" s="26"/>
      <c r="T31" s="360"/>
    </row>
    <row r="32" spans="1:20" ht="15.75" customHeight="1">
      <c r="A32" s="361" t="s">
        <v>43</v>
      </c>
      <c r="B32" s="7">
        <v>260</v>
      </c>
      <c r="C32" s="362">
        <v>0.8785662055015564</v>
      </c>
      <c r="D32" s="7">
        <v>64</v>
      </c>
      <c r="E32" s="362">
        <v>0.9624021053314209</v>
      </c>
      <c r="F32" s="7">
        <v>4</v>
      </c>
      <c r="G32" s="362">
        <v>1</v>
      </c>
      <c r="H32" s="7">
        <v>328</v>
      </c>
      <c r="I32" s="362">
        <v>0.9219073057174683</v>
      </c>
      <c r="M32" s="26"/>
      <c r="N32" s="360"/>
      <c r="O32" s="26"/>
      <c r="P32" s="360"/>
      <c r="Q32" s="26"/>
      <c r="R32" s="360"/>
      <c r="S32" s="26"/>
      <c r="T32" s="360"/>
    </row>
    <row r="33" spans="1:20" ht="15.75" customHeight="1">
      <c r="A33" s="361" t="s">
        <v>44</v>
      </c>
      <c r="B33" s="7">
        <v>74</v>
      </c>
      <c r="C33" s="362">
        <v>0.8966105580329895</v>
      </c>
      <c r="D33" s="7">
        <v>31</v>
      </c>
      <c r="E33" s="362">
        <v>0.9704960584640503</v>
      </c>
      <c r="F33" s="7"/>
      <c r="G33" s="362">
        <v>1</v>
      </c>
      <c r="H33" s="7">
        <v>105</v>
      </c>
      <c r="I33" s="362">
        <v>0.9346795082092285</v>
      </c>
      <c r="M33" s="26"/>
      <c r="N33" s="360"/>
      <c r="O33" s="26"/>
      <c r="P33" s="360"/>
      <c r="Q33" s="26"/>
      <c r="R33" s="360"/>
      <c r="S33" s="26"/>
      <c r="T33" s="360"/>
    </row>
    <row r="34" spans="1:20" ht="15.75" customHeight="1">
      <c r="A34" s="361" t="s">
        <v>45</v>
      </c>
      <c r="B34" s="7">
        <v>74</v>
      </c>
      <c r="C34" s="362">
        <v>0.9146549701690674</v>
      </c>
      <c r="D34" s="7">
        <v>36</v>
      </c>
      <c r="E34" s="362">
        <v>0.9798955321311951</v>
      </c>
      <c r="F34" s="7"/>
      <c r="G34" s="362">
        <v>1</v>
      </c>
      <c r="H34" s="7">
        <v>110</v>
      </c>
      <c r="I34" s="362">
        <v>0.9480598568916321</v>
      </c>
      <c r="M34" s="26"/>
      <c r="N34" s="360"/>
      <c r="O34" s="26"/>
      <c r="P34" s="360"/>
      <c r="Q34" s="26"/>
      <c r="R34" s="360"/>
      <c r="S34" s="26"/>
      <c r="T34" s="360"/>
    </row>
    <row r="35" spans="1:20" ht="15.75" customHeight="1">
      <c r="A35" s="361" t="s">
        <v>46</v>
      </c>
      <c r="B35" s="7">
        <v>61</v>
      </c>
      <c r="C35" s="362">
        <v>0.9295293688774109</v>
      </c>
      <c r="D35" s="7">
        <v>21</v>
      </c>
      <c r="E35" s="362">
        <v>0.9853785634040833</v>
      </c>
      <c r="F35" s="7"/>
      <c r="G35" s="362">
        <v>1</v>
      </c>
      <c r="H35" s="7">
        <v>82</v>
      </c>
      <c r="I35" s="362">
        <v>0.9580342769622803</v>
      </c>
      <c r="M35" s="26"/>
      <c r="N35" s="360"/>
      <c r="O35" s="26"/>
      <c r="P35" s="360"/>
      <c r="Q35" s="26"/>
      <c r="R35" s="360"/>
      <c r="S35" s="26"/>
      <c r="T35" s="360"/>
    </row>
    <row r="36" spans="1:20" ht="15.75" customHeight="1">
      <c r="A36" s="361" t="s">
        <v>47</v>
      </c>
      <c r="B36" s="7">
        <v>132</v>
      </c>
      <c r="C36" s="362">
        <v>0.9617166519165039</v>
      </c>
      <c r="D36" s="7">
        <v>34</v>
      </c>
      <c r="E36" s="362">
        <v>0.9942559003829956</v>
      </c>
      <c r="F36" s="7"/>
      <c r="G36" s="362">
        <v>1</v>
      </c>
      <c r="H36" s="7">
        <v>166</v>
      </c>
      <c r="I36" s="362">
        <v>0.9782264828681946</v>
      </c>
      <c r="M36" s="26"/>
      <c r="N36" s="360"/>
      <c r="O36" s="26"/>
      <c r="P36" s="360"/>
      <c r="Q36" s="26"/>
      <c r="R36" s="360"/>
      <c r="S36" s="26"/>
      <c r="T36" s="360"/>
    </row>
    <row r="37" spans="1:20" ht="15.75" customHeight="1">
      <c r="A37" s="361" t="s">
        <v>48</v>
      </c>
      <c r="B37" s="7">
        <v>25</v>
      </c>
      <c r="C37" s="362">
        <v>0.967812716960907</v>
      </c>
      <c r="D37" s="7">
        <v>2</v>
      </c>
      <c r="E37" s="362">
        <v>0.9947780966758728</v>
      </c>
      <c r="F37" s="7"/>
      <c r="G37" s="362">
        <v>1</v>
      </c>
      <c r="H37" s="7">
        <v>27</v>
      </c>
      <c r="I37" s="362">
        <v>0.9815107583999634</v>
      </c>
      <c r="M37" s="26"/>
      <c r="N37" s="360"/>
      <c r="O37" s="26"/>
      <c r="P37" s="360"/>
      <c r="Q37" s="26"/>
      <c r="R37" s="360"/>
      <c r="S37" s="26"/>
      <c r="T37" s="360"/>
    </row>
    <row r="38" spans="1:20" ht="15.75" customHeight="1">
      <c r="A38" s="361" t="s">
        <v>49</v>
      </c>
      <c r="B38" s="7">
        <v>31</v>
      </c>
      <c r="C38" s="362">
        <v>0.9753718376159668</v>
      </c>
      <c r="D38" s="7">
        <v>17</v>
      </c>
      <c r="E38" s="362">
        <v>0.9992167353630066</v>
      </c>
      <c r="F38" s="7"/>
      <c r="G38" s="362">
        <v>1</v>
      </c>
      <c r="H38" s="7">
        <v>48</v>
      </c>
      <c r="I38" s="362">
        <v>0.9873494505882263</v>
      </c>
      <c r="M38" s="26"/>
      <c r="N38" s="360"/>
      <c r="O38" s="26"/>
      <c r="P38" s="360"/>
      <c r="Q38" s="26"/>
      <c r="R38" s="360"/>
      <c r="S38" s="26"/>
      <c r="T38" s="360"/>
    </row>
    <row r="39" spans="1:20" ht="15.75" customHeight="1">
      <c r="A39" s="361" t="s">
        <v>50</v>
      </c>
      <c r="B39" s="7">
        <v>43</v>
      </c>
      <c r="C39" s="362">
        <v>0.9858571290969849</v>
      </c>
      <c r="D39" s="7">
        <v>2</v>
      </c>
      <c r="E39" s="362">
        <v>0.9997389316558838</v>
      </c>
      <c r="F39" s="7"/>
      <c r="G39" s="362">
        <v>1</v>
      </c>
      <c r="H39" s="7">
        <v>45</v>
      </c>
      <c r="I39" s="362">
        <v>0.9928232431411743</v>
      </c>
      <c r="M39" s="26"/>
      <c r="N39" s="360"/>
      <c r="O39" s="26"/>
      <c r="P39" s="360"/>
      <c r="Q39" s="26"/>
      <c r="R39" s="360"/>
      <c r="S39" s="26"/>
      <c r="T39" s="360"/>
    </row>
    <row r="40" spans="1:20" ht="15.75" customHeight="1">
      <c r="A40" s="361" t="s">
        <v>51</v>
      </c>
      <c r="B40" s="7">
        <v>38</v>
      </c>
      <c r="C40" s="362">
        <v>0.9951231479644775</v>
      </c>
      <c r="D40" s="7">
        <v>1</v>
      </c>
      <c r="E40" s="362">
        <v>1</v>
      </c>
      <c r="F40" s="7"/>
      <c r="G40" s="362">
        <v>1</v>
      </c>
      <c r="H40" s="7">
        <v>39</v>
      </c>
      <c r="I40" s="362">
        <v>0.9975671768188477</v>
      </c>
      <c r="M40" s="26"/>
      <c r="N40" s="360"/>
      <c r="O40" s="26"/>
      <c r="P40" s="360"/>
      <c r="Q40" s="26"/>
      <c r="R40" s="360"/>
      <c r="S40" s="26"/>
      <c r="T40" s="360"/>
    </row>
    <row r="41" spans="1:20" ht="15.75" customHeight="1">
      <c r="A41" s="361" t="s">
        <v>52</v>
      </c>
      <c r="B41" s="7">
        <v>4</v>
      </c>
      <c r="C41" s="362">
        <v>0.996098518371582</v>
      </c>
      <c r="D41" s="7"/>
      <c r="E41" s="362">
        <v>1</v>
      </c>
      <c r="F41" s="7"/>
      <c r="G41" s="362">
        <v>1</v>
      </c>
      <c r="H41" s="7">
        <v>4</v>
      </c>
      <c r="I41" s="362">
        <v>0.998053789138794</v>
      </c>
      <c r="M41" s="26"/>
      <c r="N41" s="360"/>
      <c r="O41" s="26"/>
      <c r="P41" s="360"/>
      <c r="Q41" s="26"/>
      <c r="R41" s="360"/>
      <c r="S41" s="26"/>
      <c r="T41" s="360"/>
    </row>
    <row r="42" spans="1:20" ht="15.75" customHeight="1">
      <c r="A42" s="361" t="s">
        <v>53</v>
      </c>
      <c r="B42" s="7">
        <v>3</v>
      </c>
      <c r="C42" s="362">
        <v>0.9968300461769104</v>
      </c>
      <c r="D42" s="7"/>
      <c r="E42" s="362">
        <v>1</v>
      </c>
      <c r="F42" s="7"/>
      <c r="G42" s="362">
        <v>1</v>
      </c>
      <c r="H42" s="7">
        <v>3</v>
      </c>
      <c r="I42" s="362">
        <v>0.9984186887741089</v>
      </c>
      <c r="M42" s="26"/>
      <c r="N42" s="360"/>
      <c r="O42" s="26"/>
      <c r="P42" s="360"/>
      <c r="Q42" s="26"/>
      <c r="R42" s="360"/>
      <c r="S42" s="26"/>
      <c r="T42" s="360"/>
    </row>
    <row r="43" spans="1:20" ht="15.75" customHeight="1">
      <c r="A43" s="361" t="s">
        <v>54</v>
      </c>
      <c r="B43" s="7">
        <v>5</v>
      </c>
      <c r="C43" s="362">
        <v>0.998049259185791</v>
      </c>
      <c r="D43" s="7"/>
      <c r="E43" s="362">
        <v>1</v>
      </c>
      <c r="F43" s="7"/>
      <c r="G43" s="362">
        <v>1</v>
      </c>
      <c r="H43" s="7">
        <v>5</v>
      </c>
      <c r="I43" s="362">
        <v>0.999026894569397</v>
      </c>
      <c r="M43" s="26"/>
      <c r="N43" s="360"/>
      <c r="O43" s="26"/>
      <c r="P43" s="360"/>
      <c r="Q43" s="26"/>
      <c r="R43" s="360"/>
      <c r="S43" s="26"/>
      <c r="T43" s="360"/>
    </row>
    <row r="44" spans="1:20" ht="15.75" customHeight="1">
      <c r="A44" s="363" t="s">
        <v>55</v>
      </c>
      <c r="B44" s="328">
        <v>8</v>
      </c>
      <c r="C44" s="364">
        <v>1</v>
      </c>
      <c r="D44" s="328">
        <v>0</v>
      </c>
      <c r="E44" s="364">
        <v>1</v>
      </c>
      <c r="F44" s="328">
        <v>0</v>
      </c>
      <c r="G44" s="364">
        <v>1</v>
      </c>
      <c r="H44" s="328">
        <v>8</v>
      </c>
      <c r="I44" s="364">
        <v>1</v>
      </c>
      <c r="M44" s="26"/>
      <c r="N44" s="360"/>
      <c r="O44" s="26"/>
      <c r="P44" s="360"/>
      <c r="Q44" s="26"/>
      <c r="R44" s="360"/>
      <c r="S44" s="26"/>
      <c r="T44" s="360"/>
    </row>
    <row r="45" spans="1:20" ht="13.5" thickBot="1">
      <c r="A45" s="265" t="s">
        <v>56</v>
      </c>
      <c r="B45" s="297">
        <v>4100</v>
      </c>
      <c r="C45" s="365"/>
      <c r="D45" s="297">
        <v>3830</v>
      </c>
      <c r="E45" s="365"/>
      <c r="F45" s="297">
        <v>290</v>
      </c>
      <c r="G45" s="365"/>
      <c r="H45" s="297">
        <v>8220</v>
      </c>
      <c r="I45" s="365"/>
      <c r="M45" s="26"/>
      <c r="N45" s="360"/>
      <c r="O45" s="26"/>
      <c r="P45" s="360"/>
      <c r="Q45" s="26"/>
      <c r="R45" s="360"/>
      <c r="S45" s="26"/>
      <c r="T45" s="360"/>
    </row>
    <row r="46" ht="13.5" thickTop="1"/>
    <row r="48" spans="13:20" ht="12.75">
      <c r="M48" s="26"/>
      <c r="N48" s="26"/>
      <c r="O48" s="26"/>
      <c r="P48" s="26"/>
      <c r="Q48" s="26"/>
      <c r="R48" s="26"/>
      <c r="S48" s="26"/>
      <c r="T48" s="26"/>
    </row>
  </sheetData>
  <printOptions/>
  <pageMargins left="0.25" right="0.25" top="1" bottom="1" header="0.5" footer="0.5"/>
  <pageSetup fitToHeight="1" fitToWidth="1" horizontalDpi="600" verticalDpi="600" orientation="portrait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4">
    <tabColor indexed="44"/>
    <pageSetUpPr fitToPage="1"/>
  </sheetPr>
  <dimension ref="A1:AA52"/>
  <sheetViews>
    <sheetView zoomScale="85" zoomScaleNormal="85" workbookViewId="0" topLeftCell="A1">
      <selection activeCell="E30" sqref="E30:E34"/>
    </sheetView>
  </sheetViews>
  <sheetFormatPr defaultColWidth="9.140625" defaultRowHeight="12.75" outlineLevelRow="2"/>
  <cols>
    <col min="1" max="1" width="28.7109375" style="105" customWidth="1"/>
    <col min="2" max="2" width="1.28515625" style="4" customWidth="1"/>
    <col min="3" max="3" width="29.140625" style="120" customWidth="1"/>
    <col min="4" max="4" width="1.28515625" style="4" customWidth="1"/>
    <col min="5" max="5" width="9.140625" style="120" customWidth="1"/>
    <col min="6" max="6" width="1.28515625" style="4" customWidth="1"/>
    <col min="7" max="7" width="15.7109375" style="4" customWidth="1"/>
    <col min="8" max="8" width="14.8515625" style="4" customWidth="1"/>
    <col min="9" max="9" width="9.140625" style="4" customWidth="1"/>
    <col min="10" max="10" width="1.28515625" style="21" customWidth="1"/>
    <col min="11" max="11" width="14.28125" style="4" customWidth="1"/>
    <col min="12" max="12" width="14.7109375" style="4" customWidth="1"/>
    <col min="13" max="27" width="9.140625" style="4" customWidth="1"/>
  </cols>
  <sheetData>
    <row r="1" spans="1:13" ht="20.25">
      <c r="A1" s="94" t="s">
        <v>536</v>
      </c>
      <c r="B1" s="85"/>
      <c r="C1" s="85"/>
      <c r="D1" s="85"/>
      <c r="E1" s="95"/>
      <c r="F1" s="95"/>
      <c r="G1" s="95"/>
      <c r="H1" s="95"/>
      <c r="I1" s="95"/>
      <c r="J1" s="123"/>
      <c r="K1" s="123"/>
      <c r="L1" s="95"/>
      <c r="M1" s="95"/>
    </row>
    <row r="2" ht="12.75">
      <c r="K2" s="21"/>
    </row>
    <row r="3" spans="1:11" ht="26.25" customHeight="1" thickBot="1">
      <c r="A3" s="96" t="s">
        <v>71</v>
      </c>
      <c r="B3" s="97"/>
      <c r="C3" s="115"/>
      <c r="D3" s="97"/>
      <c r="E3" s="115"/>
      <c r="K3" s="124"/>
    </row>
    <row r="4" spans="1:13" ht="12.75">
      <c r="A4" s="98"/>
      <c r="B4" s="125"/>
      <c r="C4" s="116"/>
      <c r="D4" s="87"/>
      <c r="E4" s="116"/>
      <c r="F4" s="125"/>
      <c r="G4" s="88" t="s">
        <v>537</v>
      </c>
      <c r="H4" s="89"/>
      <c r="I4" s="89"/>
      <c r="J4" s="121"/>
      <c r="K4" s="88" t="s">
        <v>538</v>
      </c>
      <c r="L4" s="88"/>
      <c r="M4" s="88"/>
    </row>
    <row r="5" spans="1:13" ht="13.5" thickBot="1">
      <c r="A5" s="99" t="s">
        <v>72</v>
      </c>
      <c r="B5" s="127"/>
      <c r="C5" s="91" t="s">
        <v>539</v>
      </c>
      <c r="D5" s="35"/>
      <c r="E5" s="91" t="s">
        <v>74</v>
      </c>
      <c r="F5" s="126"/>
      <c r="G5" s="91" t="s">
        <v>27</v>
      </c>
      <c r="H5" s="91" t="s">
        <v>540</v>
      </c>
      <c r="I5" s="91" t="s">
        <v>10</v>
      </c>
      <c r="J5" s="122"/>
      <c r="K5" s="91" t="s">
        <v>27</v>
      </c>
      <c r="L5" s="91" t="s">
        <v>540</v>
      </c>
      <c r="M5" s="91" t="s">
        <v>10</v>
      </c>
    </row>
    <row r="6" spans="1:27" s="166" customFormat="1" ht="19.5" customHeight="1" outlineLevel="2">
      <c r="A6" s="200" t="s">
        <v>78</v>
      </c>
      <c r="B6" s="160"/>
      <c r="C6" s="161" t="s">
        <v>78</v>
      </c>
      <c r="D6" s="40"/>
      <c r="E6" s="162" t="s">
        <v>79</v>
      </c>
      <c r="F6" s="160"/>
      <c r="G6" s="163">
        <v>1089</v>
      </c>
      <c r="H6" s="163">
        <v>417</v>
      </c>
      <c r="I6" s="163">
        <v>1506</v>
      </c>
      <c r="J6" s="164"/>
      <c r="K6" s="37">
        <v>72.5999984741211</v>
      </c>
      <c r="L6" s="37">
        <v>27.799999237060547</v>
      </c>
      <c r="M6" s="37">
        <v>100.4000015258789</v>
      </c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</row>
    <row r="7" spans="1:27" s="166" customFormat="1" ht="19.5" customHeight="1" outlineLevel="2">
      <c r="A7" s="201"/>
      <c r="B7" s="168"/>
      <c r="C7" s="169" t="s">
        <v>619</v>
      </c>
      <c r="D7" s="47"/>
      <c r="E7" s="170" t="s">
        <v>541</v>
      </c>
      <c r="F7" s="168"/>
      <c r="G7" s="171">
        <v>414</v>
      </c>
      <c r="H7" s="171">
        <v>42</v>
      </c>
      <c r="I7" s="171">
        <v>456</v>
      </c>
      <c r="J7" s="172"/>
      <c r="K7" s="39">
        <v>27.600000381469727</v>
      </c>
      <c r="L7" s="39">
        <v>2.799999952316284</v>
      </c>
      <c r="M7" s="39">
        <v>30.399999618530273</v>
      </c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</row>
    <row r="8" spans="1:27" s="166" customFormat="1" ht="19.5" customHeight="1" outlineLevel="1">
      <c r="A8" s="202"/>
      <c r="B8" s="203"/>
      <c r="C8" s="176" t="s">
        <v>628</v>
      </c>
      <c r="D8" s="177"/>
      <c r="E8" s="178"/>
      <c r="F8" s="179"/>
      <c r="G8" s="180">
        <v>1503</v>
      </c>
      <c r="H8" s="180">
        <v>459</v>
      </c>
      <c r="I8" s="180">
        <v>1962</v>
      </c>
      <c r="J8" s="181"/>
      <c r="K8" s="183">
        <v>100.19999885559082</v>
      </c>
      <c r="L8" s="183">
        <v>30.59999918937683</v>
      </c>
      <c r="M8" s="183">
        <v>130.80000114440918</v>
      </c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</row>
    <row r="9" spans="1:27" s="166" customFormat="1" ht="27" customHeight="1" outlineLevel="2">
      <c r="A9" s="204" t="s">
        <v>113</v>
      </c>
      <c r="B9" s="168"/>
      <c r="C9" s="169" t="s">
        <v>114</v>
      </c>
      <c r="D9" s="47"/>
      <c r="E9" s="170" t="s">
        <v>92</v>
      </c>
      <c r="F9" s="168"/>
      <c r="G9" s="171"/>
      <c r="H9" s="171">
        <v>76</v>
      </c>
      <c r="I9" s="171">
        <v>76</v>
      </c>
      <c r="J9" s="172"/>
      <c r="K9" s="39"/>
      <c r="L9" s="39">
        <v>5.066666603088379</v>
      </c>
      <c r="M9" s="39">
        <v>5.066666603088379</v>
      </c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</row>
    <row r="10" spans="1:27" s="166" customFormat="1" ht="32.25" customHeight="1" outlineLevel="2">
      <c r="A10" s="204"/>
      <c r="B10" s="168"/>
      <c r="C10" s="169"/>
      <c r="D10" s="47"/>
      <c r="E10" s="170" t="s">
        <v>118</v>
      </c>
      <c r="F10" s="168"/>
      <c r="G10" s="171"/>
      <c r="H10" s="171">
        <v>155</v>
      </c>
      <c r="I10" s="171">
        <v>155</v>
      </c>
      <c r="J10" s="172"/>
      <c r="K10" s="39"/>
      <c r="L10" s="39">
        <v>10.333333015441895</v>
      </c>
      <c r="M10" s="39">
        <v>10.333333015441895</v>
      </c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</row>
    <row r="11" spans="1:27" s="166" customFormat="1" ht="30" customHeight="1" outlineLevel="2">
      <c r="A11" s="204"/>
      <c r="B11" s="168"/>
      <c r="C11" s="169"/>
      <c r="D11" s="47"/>
      <c r="E11" s="170" t="s">
        <v>95</v>
      </c>
      <c r="F11" s="168"/>
      <c r="G11" s="171"/>
      <c r="H11" s="171">
        <v>60</v>
      </c>
      <c r="I11" s="171">
        <v>60</v>
      </c>
      <c r="J11" s="172"/>
      <c r="K11" s="39"/>
      <c r="L11" s="39">
        <v>4</v>
      </c>
      <c r="M11" s="39">
        <v>4</v>
      </c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</row>
    <row r="12" spans="1:27" s="166" customFormat="1" ht="30" customHeight="1" outlineLevel="1">
      <c r="A12" s="205"/>
      <c r="B12" s="203"/>
      <c r="C12" s="176" t="s">
        <v>629</v>
      </c>
      <c r="D12" s="177"/>
      <c r="E12" s="178"/>
      <c r="F12" s="179"/>
      <c r="G12" s="180">
        <v>0</v>
      </c>
      <c r="H12" s="180">
        <v>291</v>
      </c>
      <c r="I12" s="180">
        <v>291</v>
      </c>
      <c r="J12" s="181"/>
      <c r="K12" s="183"/>
      <c r="L12" s="183">
        <v>19.399999618530273</v>
      </c>
      <c r="M12" s="183">
        <v>19.399999618530273</v>
      </c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</row>
    <row r="13" spans="1:27" s="166" customFormat="1" ht="21" customHeight="1" outlineLevel="2">
      <c r="A13" s="204" t="s">
        <v>116</v>
      </c>
      <c r="B13" s="168"/>
      <c r="C13" s="169" t="s">
        <v>116</v>
      </c>
      <c r="D13" s="47"/>
      <c r="E13" s="170" t="s">
        <v>118</v>
      </c>
      <c r="F13" s="168"/>
      <c r="G13" s="171"/>
      <c r="H13" s="171">
        <v>1060</v>
      </c>
      <c r="I13" s="171">
        <v>1060</v>
      </c>
      <c r="J13" s="172"/>
      <c r="K13" s="39"/>
      <c r="L13" s="39">
        <v>70.66666412353516</v>
      </c>
      <c r="M13" s="39">
        <v>70.66666412353516</v>
      </c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</row>
    <row r="14" spans="1:27" s="166" customFormat="1" ht="32.25" customHeight="1" outlineLevel="1">
      <c r="A14" s="205"/>
      <c r="B14" s="203"/>
      <c r="C14" s="176" t="s">
        <v>630</v>
      </c>
      <c r="D14" s="177"/>
      <c r="E14" s="178"/>
      <c r="F14" s="179"/>
      <c r="G14" s="180">
        <v>0</v>
      </c>
      <c r="H14" s="180">
        <v>1060</v>
      </c>
      <c r="I14" s="180">
        <v>1060</v>
      </c>
      <c r="J14" s="181"/>
      <c r="K14" s="183"/>
      <c r="L14" s="183">
        <v>70.66666412353516</v>
      </c>
      <c r="M14" s="183">
        <v>70.66666412353516</v>
      </c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</row>
    <row r="15" spans="1:27" s="166" customFormat="1" ht="29.25" customHeight="1" outlineLevel="2">
      <c r="A15" s="204" t="s">
        <v>83</v>
      </c>
      <c r="B15" s="168"/>
      <c r="C15" s="169" t="s">
        <v>84</v>
      </c>
      <c r="D15" s="47"/>
      <c r="E15" s="170" t="s">
        <v>85</v>
      </c>
      <c r="F15" s="168"/>
      <c r="G15" s="171">
        <v>244</v>
      </c>
      <c r="H15" s="171">
        <v>202</v>
      </c>
      <c r="I15" s="171">
        <v>446</v>
      </c>
      <c r="J15" s="172"/>
      <c r="K15" s="39">
        <v>16.266666412353516</v>
      </c>
      <c r="L15" s="39">
        <v>13.466666221618652</v>
      </c>
      <c r="M15" s="39">
        <v>29.733333587646484</v>
      </c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</row>
    <row r="16" spans="1:27" s="166" customFormat="1" ht="19.5" customHeight="1" outlineLevel="2">
      <c r="A16" s="204"/>
      <c r="B16" s="168"/>
      <c r="C16" s="169" t="s">
        <v>620</v>
      </c>
      <c r="D16" s="47"/>
      <c r="E16" s="170" t="s">
        <v>542</v>
      </c>
      <c r="F16" s="168"/>
      <c r="G16" s="171">
        <v>492</v>
      </c>
      <c r="H16" s="171">
        <v>49</v>
      </c>
      <c r="I16" s="171">
        <v>541</v>
      </c>
      <c r="J16" s="172"/>
      <c r="K16" s="39">
        <v>32.79999923706055</v>
      </c>
      <c r="L16" s="39">
        <v>3.2666666507720947</v>
      </c>
      <c r="M16" s="39">
        <v>36.06666564941406</v>
      </c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</row>
    <row r="17" spans="1:27" s="166" customFormat="1" ht="29.25" customHeight="1" outlineLevel="1">
      <c r="A17" s="205"/>
      <c r="B17" s="203"/>
      <c r="C17" s="176" t="s">
        <v>631</v>
      </c>
      <c r="D17" s="177"/>
      <c r="E17" s="178"/>
      <c r="F17" s="179"/>
      <c r="G17" s="180">
        <v>736</v>
      </c>
      <c r="H17" s="180">
        <v>251</v>
      </c>
      <c r="I17" s="180">
        <v>987</v>
      </c>
      <c r="J17" s="181"/>
      <c r="K17" s="183">
        <v>49.06666719913483</v>
      </c>
      <c r="L17" s="183">
        <v>16.733332872390747</v>
      </c>
      <c r="M17" s="183">
        <v>65.80000078678131</v>
      </c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</row>
    <row r="18" spans="1:27" s="166" customFormat="1" ht="19.5" customHeight="1" outlineLevel="2">
      <c r="A18" s="204" t="s">
        <v>91</v>
      </c>
      <c r="B18" s="168"/>
      <c r="C18" s="169" t="s">
        <v>91</v>
      </c>
      <c r="D18" s="47"/>
      <c r="E18" s="170" t="s">
        <v>92</v>
      </c>
      <c r="F18" s="168"/>
      <c r="G18" s="171">
        <v>656</v>
      </c>
      <c r="H18" s="171">
        <v>358</v>
      </c>
      <c r="I18" s="171">
        <v>1014</v>
      </c>
      <c r="J18" s="172"/>
      <c r="K18" s="39">
        <v>43.733333587646484</v>
      </c>
      <c r="L18" s="39">
        <v>23.866666793823242</v>
      </c>
      <c r="M18" s="39">
        <v>67.5999984741211</v>
      </c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</row>
    <row r="19" spans="1:27" s="166" customFormat="1" ht="19.5" customHeight="1" outlineLevel="1">
      <c r="A19" s="205"/>
      <c r="B19" s="203"/>
      <c r="C19" s="176" t="s">
        <v>632</v>
      </c>
      <c r="D19" s="177"/>
      <c r="E19" s="178"/>
      <c r="F19" s="179"/>
      <c r="G19" s="180">
        <v>656</v>
      </c>
      <c r="H19" s="180">
        <v>358</v>
      </c>
      <c r="I19" s="180">
        <v>1014</v>
      </c>
      <c r="J19" s="181"/>
      <c r="K19" s="183">
        <v>43.733333587646484</v>
      </c>
      <c r="L19" s="183">
        <v>23.866666793823242</v>
      </c>
      <c r="M19" s="183">
        <v>67.5999984741211</v>
      </c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</row>
    <row r="20" spans="1:27" s="166" customFormat="1" ht="19.5" customHeight="1" outlineLevel="2">
      <c r="A20" s="204" t="s">
        <v>127</v>
      </c>
      <c r="B20" s="168"/>
      <c r="C20" s="169" t="s">
        <v>127</v>
      </c>
      <c r="D20" s="47"/>
      <c r="E20" s="170" t="s">
        <v>543</v>
      </c>
      <c r="F20" s="168"/>
      <c r="G20" s="171"/>
      <c r="H20" s="171">
        <v>7</v>
      </c>
      <c r="I20" s="171">
        <v>7</v>
      </c>
      <c r="J20" s="172"/>
      <c r="K20" s="39"/>
      <c r="L20" s="39">
        <v>0.46666666865348816</v>
      </c>
      <c r="M20" s="39">
        <v>0.46666666865348816</v>
      </c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</row>
    <row r="21" spans="1:27" s="166" customFormat="1" ht="19.5" customHeight="1" outlineLevel="1">
      <c r="A21" s="204"/>
      <c r="B21" s="168"/>
      <c r="C21" s="169" t="s">
        <v>130</v>
      </c>
      <c r="D21" s="47"/>
      <c r="E21" s="170" t="s">
        <v>131</v>
      </c>
      <c r="F21" s="168"/>
      <c r="G21" s="171"/>
      <c r="H21" s="171">
        <v>12</v>
      </c>
      <c r="I21" s="171">
        <v>12</v>
      </c>
      <c r="J21" s="172"/>
      <c r="K21" s="39"/>
      <c r="L21" s="39">
        <v>0.800000011920929</v>
      </c>
      <c r="M21" s="39">
        <v>0.800000011920929</v>
      </c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</row>
    <row r="22" spans="1:27" s="166" customFormat="1" ht="33" customHeight="1" outlineLevel="1">
      <c r="A22" s="205"/>
      <c r="B22" s="203"/>
      <c r="C22" s="176" t="s">
        <v>633</v>
      </c>
      <c r="D22" s="177"/>
      <c r="E22" s="178"/>
      <c r="F22" s="179"/>
      <c r="G22" s="180">
        <v>0</v>
      </c>
      <c r="H22" s="180">
        <v>19</v>
      </c>
      <c r="I22" s="180">
        <v>19</v>
      </c>
      <c r="J22" s="181"/>
      <c r="K22" s="183"/>
      <c r="L22" s="183">
        <v>1.2666666805744171</v>
      </c>
      <c r="M22" s="183">
        <v>1.2666666805744171</v>
      </c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</row>
    <row r="23" spans="1:27" s="166" customFormat="1" ht="19.5" customHeight="1" outlineLevel="2">
      <c r="A23" s="204" t="s">
        <v>94</v>
      </c>
      <c r="B23" s="168"/>
      <c r="C23" s="169" t="s">
        <v>94</v>
      </c>
      <c r="D23" s="47"/>
      <c r="E23" s="170" t="s">
        <v>95</v>
      </c>
      <c r="F23" s="168"/>
      <c r="G23" s="171">
        <v>870</v>
      </c>
      <c r="H23" s="171">
        <v>851</v>
      </c>
      <c r="I23" s="171">
        <v>1721</v>
      </c>
      <c r="J23" s="172"/>
      <c r="K23" s="39">
        <v>58</v>
      </c>
      <c r="L23" s="39">
        <v>56.733333587646484</v>
      </c>
      <c r="M23" s="39">
        <v>114.73332977294922</v>
      </c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</row>
    <row r="24" spans="1:27" s="166" customFormat="1" ht="30.75" customHeight="1" outlineLevel="1">
      <c r="A24" s="206"/>
      <c r="B24" s="203"/>
      <c r="C24" s="176" t="s">
        <v>634</v>
      </c>
      <c r="D24" s="177"/>
      <c r="E24" s="178"/>
      <c r="F24" s="179"/>
      <c r="G24" s="180">
        <v>870</v>
      </c>
      <c r="H24" s="180">
        <v>851</v>
      </c>
      <c r="I24" s="180">
        <v>1721</v>
      </c>
      <c r="J24" s="181"/>
      <c r="K24" s="183">
        <v>58</v>
      </c>
      <c r="L24" s="183">
        <v>56.733333587646484</v>
      </c>
      <c r="M24" s="183">
        <v>114.73332977294922</v>
      </c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</row>
    <row r="25" spans="1:27" s="166" customFormat="1" ht="19.5" customHeight="1" outlineLevel="2">
      <c r="A25" s="204" t="s">
        <v>96</v>
      </c>
      <c r="B25" s="168"/>
      <c r="C25" s="169" t="s">
        <v>621</v>
      </c>
      <c r="D25" s="47"/>
      <c r="E25" s="170" t="s">
        <v>544</v>
      </c>
      <c r="F25" s="168"/>
      <c r="G25" s="171">
        <v>171</v>
      </c>
      <c r="H25" s="171">
        <v>45</v>
      </c>
      <c r="I25" s="171">
        <v>216</v>
      </c>
      <c r="J25" s="172"/>
      <c r="K25" s="39">
        <v>11.399999618530273</v>
      </c>
      <c r="L25" s="39">
        <v>3</v>
      </c>
      <c r="M25" s="39">
        <v>14.399999618530273</v>
      </c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</row>
    <row r="26" spans="1:27" s="166" customFormat="1" ht="24" customHeight="1" outlineLevel="2">
      <c r="A26" s="204"/>
      <c r="B26" s="168"/>
      <c r="C26" s="169" t="s">
        <v>96</v>
      </c>
      <c r="D26" s="47"/>
      <c r="E26" s="170" t="s">
        <v>97</v>
      </c>
      <c r="F26" s="168"/>
      <c r="G26" s="171">
        <v>871</v>
      </c>
      <c r="H26" s="171">
        <v>516</v>
      </c>
      <c r="I26" s="171">
        <v>1387</v>
      </c>
      <c r="J26" s="172"/>
      <c r="K26" s="39">
        <v>58.06666564941406</v>
      </c>
      <c r="L26" s="39">
        <v>34.400001525878906</v>
      </c>
      <c r="M26" s="39">
        <v>92.46666717529297</v>
      </c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</row>
    <row r="27" spans="1:27" s="166" customFormat="1" ht="24" customHeight="1" outlineLevel="1">
      <c r="A27" s="205"/>
      <c r="B27" s="203"/>
      <c r="C27" s="176" t="s">
        <v>635</v>
      </c>
      <c r="D27" s="177"/>
      <c r="E27" s="178"/>
      <c r="F27" s="179"/>
      <c r="G27" s="180">
        <v>1042</v>
      </c>
      <c r="H27" s="180">
        <v>561</v>
      </c>
      <c r="I27" s="180">
        <v>1603</v>
      </c>
      <c r="J27" s="181"/>
      <c r="K27" s="183">
        <v>69.46666526794434</v>
      </c>
      <c r="L27" s="183">
        <v>37.400001525878906</v>
      </c>
      <c r="M27" s="183">
        <v>106.86666679382324</v>
      </c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</row>
    <row r="28" spans="1:27" s="166" customFormat="1" ht="29.25" customHeight="1" outlineLevel="2">
      <c r="A28" s="204" t="s">
        <v>98</v>
      </c>
      <c r="B28" s="168"/>
      <c r="C28" s="169" t="s">
        <v>98</v>
      </c>
      <c r="D28" s="47"/>
      <c r="E28" s="170" t="s">
        <v>99</v>
      </c>
      <c r="F28" s="168"/>
      <c r="G28" s="171">
        <v>813</v>
      </c>
      <c r="H28" s="171">
        <v>343</v>
      </c>
      <c r="I28" s="171">
        <v>1156</v>
      </c>
      <c r="J28" s="172"/>
      <c r="K28" s="39">
        <v>54.20000076293945</v>
      </c>
      <c r="L28" s="39">
        <v>22.866666793823242</v>
      </c>
      <c r="M28" s="39">
        <v>77.06666564941406</v>
      </c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</row>
    <row r="29" spans="1:27" s="166" customFormat="1" ht="29.25" customHeight="1" outlineLevel="1">
      <c r="A29" s="205"/>
      <c r="B29" s="203"/>
      <c r="C29" s="176" t="s">
        <v>636</v>
      </c>
      <c r="D29" s="177"/>
      <c r="E29" s="178"/>
      <c r="F29" s="179"/>
      <c r="G29" s="180">
        <v>813</v>
      </c>
      <c r="H29" s="180">
        <v>343</v>
      </c>
      <c r="I29" s="180">
        <v>1156</v>
      </c>
      <c r="J29" s="181"/>
      <c r="K29" s="183">
        <v>54.20000076293945</v>
      </c>
      <c r="L29" s="183">
        <v>22.866666793823242</v>
      </c>
      <c r="M29" s="183">
        <v>77.06666564941406</v>
      </c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</row>
    <row r="30" spans="1:27" s="166" customFormat="1" ht="19.5" customHeight="1" outlineLevel="2">
      <c r="A30" s="204" t="s">
        <v>100</v>
      </c>
      <c r="B30" s="168"/>
      <c r="C30" s="169" t="s">
        <v>101</v>
      </c>
      <c r="D30" s="47"/>
      <c r="E30" s="170" t="s">
        <v>545</v>
      </c>
      <c r="F30" s="168"/>
      <c r="G30" s="171">
        <v>3</v>
      </c>
      <c r="H30" s="171"/>
      <c r="I30" s="171">
        <v>3</v>
      </c>
      <c r="J30" s="172"/>
      <c r="K30" s="39">
        <v>0.20000000298023224</v>
      </c>
      <c r="L30" s="39"/>
      <c r="M30" s="39">
        <v>0.20000000298023224</v>
      </c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</row>
    <row r="31" spans="1:27" s="166" customFormat="1" ht="28.5" customHeight="1" outlineLevel="1">
      <c r="A31" s="205"/>
      <c r="B31" s="203"/>
      <c r="C31" s="176" t="s">
        <v>636</v>
      </c>
      <c r="D31" s="177"/>
      <c r="E31" s="178"/>
      <c r="F31" s="179"/>
      <c r="G31" s="180">
        <v>3</v>
      </c>
      <c r="H31" s="180">
        <v>0</v>
      </c>
      <c r="I31" s="180">
        <v>3</v>
      </c>
      <c r="J31" s="181"/>
      <c r="K31" s="183">
        <v>0.20000000298023224</v>
      </c>
      <c r="L31" s="183"/>
      <c r="M31" s="183">
        <v>0.20000000298023224</v>
      </c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</row>
    <row r="32" spans="1:27" s="166" customFormat="1" ht="19.5" customHeight="1" thickBot="1">
      <c r="A32" s="212" t="s">
        <v>141</v>
      </c>
      <c r="B32" s="210"/>
      <c r="C32" s="207"/>
      <c r="D32" s="208"/>
      <c r="E32" s="209"/>
      <c r="F32" s="210"/>
      <c r="G32" s="211">
        <v>5623</v>
      </c>
      <c r="H32" s="211">
        <v>4193</v>
      </c>
      <c r="I32" s="211">
        <v>9816</v>
      </c>
      <c r="J32" s="196"/>
      <c r="K32" s="197">
        <v>374.86666567623615</v>
      </c>
      <c r="L32" s="198">
        <v>279.5333311855793</v>
      </c>
      <c r="M32" s="198">
        <v>654.3999930471182</v>
      </c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</row>
    <row r="33" spans="2:13" ht="19.5" customHeight="1" thickTop="1">
      <c r="B33" s="24"/>
      <c r="C33" s="119"/>
      <c r="D33" s="108"/>
      <c r="E33" s="119"/>
      <c r="F33" s="108"/>
      <c r="G33" s="109"/>
      <c r="H33" s="109"/>
      <c r="I33" s="109"/>
      <c r="J33" s="109"/>
      <c r="K33" s="110"/>
      <c r="L33" s="111"/>
      <c r="M33" s="111"/>
    </row>
    <row r="34" spans="1:13" s="21" customFormat="1" ht="19.5" customHeight="1">
      <c r="A34" s="27"/>
      <c r="C34" s="117"/>
      <c r="E34" s="117"/>
      <c r="G34" s="26"/>
      <c r="H34" s="26"/>
      <c r="I34" s="26"/>
      <c r="J34" s="26"/>
      <c r="K34" s="112"/>
      <c r="L34" s="103"/>
      <c r="M34" s="103"/>
    </row>
    <row r="35" spans="1:13" s="21" customFormat="1" ht="19.5" customHeight="1">
      <c r="A35" s="27"/>
      <c r="C35" s="117"/>
      <c r="E35" s="117"/>
      <c r="G35" s="26"/>
      <c r="H35" s="26"/>
      <c r="I35" s="26"/>
      <c r="J35" s="26"/>
      <c r="K35" s="112"/>
      <c r="L35" s="103"/>
      <c r="M35" s="103"/>
    </row>
    <row r="36" spans="1:13" s="21" customFormat="1" ht="19.5" customHeight="1">
      <c r="A36" s="27"/>
      <c r="C36" s="117"/>
      <c r="E36" s="117"/>
      <c r="G36" s="26"/>
      <c r="H36" s="26"/>
      <c r="I36" s="26"/>
      <c r="J36" s="26"/>
      <c r="K36" s="112"/>
      <c r="L36" s="103"/>
      <c r="M36" s="103"/>
    </row>
    <row r="37" spans="1:13" s="21" customFormat="1" ht="19.5" customHeight="1">
      <c r="A37" s="27"/>
      <c r="C37" s="117"/>
      <c r="E37" s="117"/>
      <c r="G37" s="26"/>
      <c r="H37" s="26"/>
      <c r="I37" s="26"/>
      <c r="J37" s="26"/>
      <c r="K37" s="112"/>
      <c r="L37" s="103"/>
      <c r="M37" s="103"/>
    </row>
    <row r="38" spans="1:13" s="21" customFormat="1" ht="19.5" customHeight="1">
      <c r="A38" s="27"/>
      <c r="C38" s="117"/>
      <c r="E38" s="117"/>
      <c r="G38" s="26"/>
      <c r="H38" s="26"/>
      <c r="I38" s="26"/>
      <c r="J38" s="26"/>
      <c r="K38" s="112"/>
      <c r="L38" s="103"/>
      <c r="M38" s="103"/>
    </row>
    <row r="39" spans="1:13" s="21" customFormat="1" ht="19.5" customHeight="1">
      <c r="A39" s="27"/>
      <c r="C39" s="117"/>
      <c r="E39" s="117"/>
      <c r="G39" s="26"/>
      <c r="H39" s="26"/>
      <c r="I39" s="26"/>
      <c r="J39" s="26"/>
      <c r="K39" s="112"/>
      <c r="L39" s="103"/>
      <c r="M39" s="103"/>
    </row>
    <row r="40" spans="1:13" s="21" customFormat="1" ht="19.5" customHeight="1">
      <c r="A40" s="27"/>
      <c r="C40" s="117"/>
      <c r="E40" s="117"/>
      <c r="G40" s="26"/>
      <c r="H40" s="26"/>
      <c r="I40" s="26"/>
      <c r="J40" s="26"/>
      <c r="K40" s="112"/>
      <c r="L40" s="103"/>
      <c r="M40" s="103"/>
    </row>
    <row r="41" spans="1:13" s="21" customFormat="1" ht="19.5" customHeight="1">
      <c r="A41" s="27"/>
      <c r="C41" s="117"/>
      <c r="E41" s="117"/>
      <c r="G41" s="26"/>
      <c r="H41" s="26"/>
      <c r="I41" s="26"/>
      <c r="J41" s="26"/>
      <c r="K41" s="112"/>
      <c r="L41" s="103"/>
      <c r="M41" s="103"/>
    </row>
    <row r="42" spans="1:13" s="21" customFormat="1" ht="19.5" customHeight="1">
      <c r="A42" s="27"/>
      <c r="C42" s="117"/>
      <c r="E42" s="117"/>
      <c r="G42" s="26"/>
      <c r="H42" s="26"/>
      <c r="I42" s="26"/>
      <c r="J42" s="26"/>
      <c r="K42" s="112"/>
      <c r="L42" s="103"/>
      <c r="M42" s="103"/>
    </row>
    <row r="43" spans="1:13" s="21" customFormat="1" ht="19.5" customHeight="1">
      <c r="A43" s="27"/>
      <c r="C43" s="117"/>
      <c r="E43" s="117"/>
      <c r="G43" s="26"/>
      <c r="H43" s="26"/>
      <c r="I43" s="26"/>
      <c r="J43" s="26"/>
      <c r="K43" s="112"/>
      <c r="L43" s="103"/>
      <c r="M43" s="103"/>
    </row>
    <row r="44" spans="1:13" s="21" customFormat="1" ht="19.5" customHeight="1">
      <c r="A44" s="27"/>
      <c r="C44" s="117"/>
      <c r="E44" s="117"/>
      <c r="G44" s="26"/>
      <c r="H44" s="26"/>
      <c r="I44" s="26"/>
      <c r="J44" s="26"/>
      <c r="K44" s="112"/>
      <c r="L44" s="103"/>
      <c r="M44" s="103"/>
    </row>
    <row r="45" spans="1:13" s="21" customFormat="1" ht="19.5" customHeight="1">
      <c r="A45" s="27"/>
      <c r="C45" s="117"/>
      <c r="E45" s="117"/>
      <c r="G45" s="26"/>
      <c r="H45" s="26"/>
      <c r="I45" s="26"/>
      <c r="J45" s="26"/>
      <c r="K45" s="112"/>
      <c r="L45" s="103"/>
      <c r="M45" s="103"/>
    </row>
    <row r="46" spans="1:13" s="21" customFormat="1" ht="12.75">
      <c r="A46" s="106"/>
      <c r="C46" s="118"/>
      <c r="D46" s="24"/>
      <c r="E46" s="118"/>
      <c r="F46" s="24"/>
      <c r="G46" s="25"/>
      <c r="H46" s="25"/>
      <c r="I46" s="25"/>
      <c r="J46" s="25"/>
      <c r="K46" s="113"/>
      <c r="L46" s="107"/>
      <c r="M46" s="107"/>
    </row>
    <row r="47" spans="1:5" s="21" customFormat="1" ht="12.75">
      <c r="A47" s="27"/>
      <c r="C47" s="117"/>
      <c r="E47" s="117"/>
    </row>
    <row r="48" spans="1:5" s="21" customFormat="1" ht="12.75">
      <c r="A48" s="27"/>
      <c r="C48" s="117"/>
      <c r="E48" s="117"/>
    </row>
    <row r="49" spans="1:5" s="21" customFormat="1" ht="12.75">
      <c r="A49" s="27"/>
      <c r="C49" s="117"/>
      <c r="E49" s="117"/>
    </row>
    <row r="50" spans="1:5" s="21" customFormat="1" ht="12.75">
      <c r="A50" s="27"/>
      <c r="C50" s="117"/>
      <c r="E50" s="117"/>
    </row>
    <row r="51" spans="1:5" s="21" customFormat="1" ht="12.75">
      <c r="A51" s="27"/>
      <c r="C51" s="117"/>
      <c r="E51" s="117"/>
    </row>
    <row r="52" spans="1:5" s="21" customFormat="1" ht="12.75">
      <c r="A52" s="27"/>
      <c r="C52" s="117"/>
      <c r="E52" s="117"/>
    </row>
  </sheetData>
  <printOptions horizontalCentered="1"/>
  <pageMargins left="0.5" right="0.5" top="0.5" bottom="0.5" header="0.5" footer="0.5"/>
  <pageSetup fitToHeight="1" fitToWidth="1" horizontalDpi="600" verticalDpi="600" orientation="landscape" scale="7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51">
    <tabColor indexed="44"/>
  </sheetPr>
  <dimension ref="A1:V117"/>
  <sheetViews>
    <sheetView zoomScale="85" zoomScaleNormal="85" workbookViewId="0" topLeftCell="A1">
      <selection activeCell="O9" sqref="O9"/>
    </sheetView>
  </sheetViews>
  <sheetFormatPr defaultColWidth="9.140625" defaultRowHeight="12.75" outlineLevelRow="2"/>
  <cols>
    <col min="1" max="1" width="25.421875" style="54" customWidth="1"/>
    <col min="2" max="2" width="1.28515625" style="0" customWidth="1"/>
    <col min="3" max="3" width="29.140625" style="0" customWidth="1"/>
    <col min="4" max="4" width="1.28515625" style="0" customWidth="1"/>
    <col min="5" max="5" width="9.140625" style="138" customWidth="1"/>
    <col min="6" max="6" width="1.28515625" style="0" customWidth="1"/>
    <col min="7" max="7" width="15.7109375" style="0" customWidth="1"/>
    <col min="8" max="8" width="14.8515625" style="0" customWidth="1"/>
    <col min="9" max="9" width="10.421875" style="0" bestFit="1" customWidth="1"/>
    <col min="10" max="10" width="1.28515625" style="0" customWidth="1"/>
    <col min="11" max="11" width="14.28125" style="0" customWidth="1"/>
    <col min="12" max="12" width="14.7109375" style="0" customWidth="1"/>
    <col min="13" max="13" width="10.140625" style="0" bestFit="1" customWidth="1"/>
    <col min="14" max="22" width="9.140625" style="4" customWidth="1"/>
  </cols>
  <sheetData>
    <row r="1" spans="1:13" s="4" customFormat="1" ht="20.25">
      <c r="A1" s="94" t="s">
        <v>536</v>
      </c>
      <c r="B1" s="85"/>
      <c r="C1" s="85"/>
      <c r="D1" s="85"/>
      <c r="E1" s="95"/>
      <c r="F1" s="95"/>
      <c r="G1" s="95"/>
      <c r="H1" s="95"/>
      <c r="I1" s="95"/>
      <c r="J1" s="95"/>
      <c r="K1" s="95"/>
      <c r="L1" s="95"/>
      <c r="M1" s="95"/>
    </row>
    <row r="2" spans="1:5" s="4" customFormat="1" ht="12.75">
      <c r="A2" s="105"/>
      <c r="E2" s="120"/>
    </row>
    <row r="3" spans="1:5" s="4" customFormat="1" ht="26.25" customHeight="1" thickBot="1">
      <c r="A3" s="8" t="s">
        <v>143</v>
      </c>
      <c r="B3" s="97"/>
      <c r="C3" s="97"/>
      <c r="D3" s="97"/>
      <c r="E3" s="115"/>
    </row>
    <row r="4" spans="1:13" s="4" customFormat="1" ht="12.75">
      <c r="A4" s="98"/>
      <c r="B4" s="125"/>
      <c r="C4" s="87"/>
      <c r="D4" s="87"/>
      <c r="E4" s="116"/>
      <c r="F4" s="125"/>
      <c r="G4" s="88" t="s">
        <v>537</v>
      </c>
      <c r="H4" s="89"/>
      <c r="I4" s="89"/>
      <c r="J4" s="121"/>
      <c r="K4" s="88" t="s">
        <v>538</v>
      </c>
      <c r="L4" s="88"/>
      <c r="M4" s="88"/>
    </row>
    <row r="5" spans="1:13" s="4" customFormat="1" ht="13.5" thickBot="1">
      <c r="A5" s="99" t="s">
        <v>72</v>
      </c>
      <c r="B5" s="127"/>
      <c r="C5" s="91" t="s">
        <v>539</v>
      </c>
      <c r="D5" s="35"/>
      <c r="E5" s="91" t="s">
        <v>74</v>
      </c>
      <c r="F5" s="126"/>
      <c r="G5" s="91" t="s">
        <v>27</v>
      </c>
      <c r="H5" s="91" t="s">
        <v>540</v>
      </c>
      <c r="I5" s="91" t="s">
        <v>10</v>
      </c>
      <c r="J5" s="122"/>
      <c r="K5" s="91" t="s">
        <v>27</v>
      </c>
      <c r="L5" s="91" t="s">
        <v>540</v>
      </c>
      <c r="M5" s="91" t="s">
        <v>10</v>
      </c>
    </row>
    <row r="6" spans="1:13" s="22" customFormat="1" ht="18" customHeight="1" outlineLevel="2">
      <c r="A6" s="213" t="s">
        <v>149</v>
      </c>
      <c r="B6" s="160"/>
      <c r="C6" s="162" t="s">
        <v>149</v>
      </c>
      <c r="D6" s="40"/>
      <c r="E6" s="162" t="s">
        <v>150</v>
      </c>
      <c r="F6" s="160"/>
      <c r="G6" s="163">
        <v>220</v>
      </c>
      <c r="H6" s="163">
        <v>0</v>
      </c>
      <c r="I6" s="163">
        <v>220</v>
      </c>
      <c r="J6" s="164"/>
      <c r="K6" s="165">
        <v>14.666666984558105</v>
      </c>
      <c r="L6" s="37"/>
      <c r="M6" s="37">
        <v>14.666666984558105</v>
      </c>
    </row>
    <row r="7" spans="1:22" s="199" customFormat="1" ht="18" customHeight="1" outlineLevel="1">
      <c r="A7" s="214"/>
      <c r="B7" s="175"/>
      <c r="C7" s="215" t="s">
        <v>639</v>
      </c>
      <c r="D7" s="177"/>
      <c r="E7" s="178"/>
      <c r="F7" s="179"/>
      <c r="G7" s="180">
        <v>220</v>
      </c>
      <c r="H7" s="180">
        <v>0</v>
      </c>
      <c r="I7" s="180">
        <v>220</v>
      </c>
      <c r="J7" s="181"/>
      <c r="K7" s="182">
        <v>14.666666984558105</v>
      </c>
      <c r="L7" s="183">
        <v>0</v>
      </c>
      <c r="M7" s="183">
        <v>14.666666984558105</v>
      </c>
      <c r="N7" s="320"/>
      <c r="O7" s="320"/>
      <c r="P7" s="320"/>
      <c r="Q7" s="320"/>
      <c r="R7" s="320"/>
      <c r="S7" s="320"/>
      <c r="T7" s="320"/>
      <c r="U7" s="320"/>
      <c r="V7" s="320"/>
    </row>
    <row r="8" spans="1:13" s="22" customFormat="1" ht="18" customHeight="1" outlineLevel="2">
      <c r="A8" s="216" t="s">
        <v>151</v>
      </c>
      <c r="B8" s="168"/>
      <c r="C8" s="114" t="s">
        <v>151</v>
      </c>
      <c r="D8" s="47"/>
      <c r="E8" s="114" t="s">
        <v>152</v>
      </c>
      <c r="F8" s="168"/>
      <c r="G8" s="171">
        <v>512</v>
      </c>
      <c r="H8" s="171">
        <v>36</v>
      </c>
      <c r="I8" s="171">
        <v>548</v>
      </c>
      <c r="J8" s="172"/>
      <c r="K8" s="173">
        <v>34.13333511352539</v>
      </c>
      <c r="L8" s="39">
        <v>2.4000000953674316</v>
      </c>
      <c r="M8" s="39">
        <v>36.53333282470703</v>
      </c>
    </row>
    <row r="9" spans="1:22" s="199" customFormat="1" ht="18" customHeight="1" outlineLevel="1">
      <c r="A9" s="214"/>
      <c r="B9" s="175"/>
      <c r="C9" s="215" t="s">
        <v>640</v>
      </c>
      <c r="D9" s="177"/>
      <c r="E9" s="178"/>
      <c r="F9" s="179"/>
      <c r="G9" s="180">
        <v>512</v>
      </c>
      <c r="H9" s="180">
        <v>36</v>
      </c>
      <c r="I9" s="180">
        <v>548</v>
      </c>
      <c r="J9" s="181"/>
      <c r="K9" s="182">
        <v>34.13333511352539</v>
      </c>
      <c r="L9" s="183">
        <v>2.4000000953674316</v>
      </c>
      <c r="M9" s="183">
        <v>36.53333282470703</v>
      </c>
      <c r="N9" s="320"/>
      <c r="O9" s="320"/>
      <c r="P9" s="320"/>
      <c r="Q9" s="320"/>
      <c r="R9" s="320"/>
      <c r="S9" s="320"/>
      <c r="T9" s="320"/>
      <c r="U9" s="320"/>
      <c r="V9" s="320"/>
    </row>
    <row r="10" spans="1:13" s="22" customFormat="1" ht="18" customHeight="1" outlineLevel="2">
      <c r="A10" s="216" t="s">
        <v>153</v>
      </c>
      <c r="B10" s="168"/>
      <c r="C10" s="114" t="s">
        <v>153</v>
      </c>
      <c r="D10" s="47"/>
      <c r="E10" s="114" t="s">
        <v>156</v>
      </c>
      <c r="F10" s="168"/>
      <c r="G10" s="171">
        <v>1696</v>
      </c>
      <c r="H10" s="171">
        <v>69</v>
      </c>
      <c r="I10" s="171">
        <v>1765</v>
      </c>
      <c r="J10" s="172"/>
      <c r="K10" s="173">
        <v>113.06666564941406</v>
      </c>
      <c r="L10" s="39">
        <v>4.599999904632568</v>
      </c>
      <c r="M10" s="39">
        <v>117.66666412353516</v>
      </c>
    </row>
    <row r="11" spans="1:13" s="22" customFormat="1" ht="18" customHeight="1" outlineLevel="2">
      <c r="A11" s="216"/>
      <c r="B11" s="168"/>
      <c r="C11" s="114" t="s">
        <v>158</v>
      </c>
      <c r="D11" s="47"/>
      <c r="E11" s="114" t="s">
        <v>159</v>
      </c>
      <c r="F11" s="168"/>
      <c r="G11" s="171">
        <v>80</v>
      </c>
      <c r="H11" s="171">
        <v>0</v>
      </c>
      <c r="I11" s="171">
        <v>80</v>
      </c>
      <c r="J11" s="172"/>
      <c r="K11" s="173">
        <v>5.333333492279053</v>
      </c>
      <c r="L11" s="39"/>
      <c r="M11" s="39">
        <v>5.333333492279053</v>
      </c>
    </row>
    <row r="12" spans="1:22" s="199" customFormat="1" ht="18" customHeight="1" outlineLevel="1">
      <c r="A12" s="214"/>
      <c r="B12" s="175"/>
      <c r="C12" s="215" t="s">
        <v>641</v>
      </c>
      <c r="D12" s="177"/>
      <c r="E12" s="178"/>
      <c r="F12" s="179"/>
      <c r="G12" s="180">
        <v>1776</v>
      </c>
      <c r="H12" s="180">
        <v>69</v>
      </c>
      <c r="I12" s="180">
        <v>1845</v>
      </c>
      <c r="J12" s="181"/>
      <c r="K12" s="182">
        <v>118.39999914169312</v>
      </c>
      <c r="L12" s="183">
        <v>4.599999904632568</v>
      </c>
      <c r="M12" s="183">
        <v>122.99999761581421</v>
      </c>
      <c r="N12" s="320"/>
      <c r="O12" s="320"/>
      <c r="P12" s="320"/>
      <c r="Q12" s="320"/>
      <c r="R12" s="320"/>
      <c r="S12" s="320"/>
      <c r="T12" s="320"/>
      <c r="U12" s="320"/>
      <c r="V12" s="320"/>
    </row>
    <row r="13" spans="1:13" s="22" customFormat="1" ht="18" customHeight="1" outlineLevel="2">
      <c r="A13" s="216" t="s">
        <v>160</v>
      </c>
      <c r="B13" s="168"/>
      <c r="C13" s="114" t="s">
        <v>160</v>
      </c>
      <c r="D13" s="47"/>
      <c r="E13" s="114" t="s">
        <v>161</v>
      </c>
      <c r="F13" s="168"/>
      <c r="G13" s="171">
        <v>819</v>
      </c>
      <c r="H13" s="171">
        <v>113</v>
      </c>
      <c r="I13" s="171">
        <v>932</v>
      </c>
      <c r="J13" s="172"/>
      <c r="K13" s="173">
        <v>54.599998474121094</v>
      </c>
      <c r="L13" s="39">
        <v>7.5333333015441895</v>
      </c>
      <c r="M13" s="39">
        <v>62.13333511352539</v>
      </c>
    </row>
    <row r="14" spans="1:22" s="199" customFormat="1" ht="18" customHeight="1" outlineLevel="1">
      <c r="A14" s="214"/>
      <c r="B14" s="175"/>
      <c r="C14" s="215" t="s">
        <v>642</v>
      </c>
      <c r="D14" s="177"/>
      <c r="E14" s="178"/>
      <c r="F14" s="179"/>
      <c r="G14" s="180">
        <v>819</v>
      </c>
      <c r="H14" s="180">
        <v>113</v>
      </c>
      <c r="I14" s="180">
        <v>932</v>
      </c>
      <c r="J14" s="181"/>
      <c r="K14" s="182">
        <v>54.599998474121094</v>
      </c>
      <c r="L14" s="183">
        <v>7.5333333015441895</v>
      </c>
      <c r="M14" s="183">
        <v>62.13333511352539</v>
      </c>
      <c r="N14" s="320"/>
      <c r="O14" s="320"/>
      <c r="P14" s="320"/>
      <c r="Q14" s="320"/>
      <c r="R14" s="320"/>
      <c r="S14" s="320"/>
      <c r="T14" s="320"/>
      <c r="U14" s="320"/>
      <c r="V14" s="320"/>
    </row>
    <row r="15" spans="1:13" s="22" customFormat="1" ht="18" customHeight="1" outlineLevel="2">
      <c r="A15" s="216" t="s">
        <v>162</v>
      </c>
      <c r="B15" s="168"/>
      <c r="C15" s="114" t="s">
        <v>162</v>
      </c>
      <c r="D15" s="47"/>
      <c r="E15" s="114" t="s">
        <v>163</v>
      </c>
      <c r="F15" s="168"/>
      <c r="G15" s="171">
        <v>1199</v>
      </c>
      <c r="H15" s="171">
        <v>165</v>
      </c>
      <c r="I15" s="171">
        <v>1364</v>
      </c>
      <c r="J15" s="172"/>
      <c r="K15" s="173">
        <v>79.93333435058594</v>
      </c>
      <c r="L15" s="39">
        <v>11</v>
      </c>
      <c r="M15" s="39">
        <v>90.93333435058594</v>
      </c>
    </row>
    <row r="16" spans="1:22" s="199" customFormat="1" ht="18" customHeight="1" outlineLevel="1">
      <c r="A16" s="214"/>
      <c r="B16" s="175"/>
      <c r="C16" s="215" t="s">
        <v>643</v>
      </c>
      <c r="D16" s="177"/>
      <c r="E16" s="178"/>
      <c r="F16" s="179"/>
      <c r="G16" s="180">
        <v>1199</v>
      </c>
      <c r="H16" s="180">
        <v>165</v>
      </c>
      <c r="I16" s="180">
        <v>1364</v>
      </c>
      <c r="J16" s="181"/>
      <c r="K16" s="182">
        <v>79.93333435058594</v>
      </c>
      <c r="L16" s="183">
        <v>11</v>
      </c>
      <c r="M16" s="183">
        <v>90.93333435058594</v>
      </c>
      <c r="N16" s="320"/>
      <c r="O16" s="320"/>
      <c r="P16" s="320"/>
      <c r="Q16" s="320"/>
      <c r="R16" s="320"/>
      <c r="S16" s="320"/>
      <c r="T16" s="320"/>
      <c r="U16" s="320"/>
      <c r="V16" s="320"/>
    </row>
    <row r="17" spans="1:13" s="22" customFormat="1" ht="18" customHeight="1" outlineLevel="2">
      <c r="A17" s="216" t="s">
        <v>164</v>
      </c>
      <c r="B17" s="168"/>
      <c r="C17" s="114" t="s">
        <v>164</v>
      </c>
      <c r="D17" s="47"/>
      <c r="E17" s="114" t="s">
        <v>165</v>
      </c>
      <c r="F17" s="168"/>
      <c r="G17" s="171">
        <v>1477</v>
      </c>
      <c r="H17" s="171">
        <v>129</v>
      </c>
      <c r="I17" s="171">
        <v>1606</v>
      </c>
      <c r="J17" s="172"/>
      <c r="K17" s="173">
        <v>98.46666717529297</v>
      </c>
      <c r="L17" s="39">
        <v>8.600000381469727</v>
      </c>
      <c r="M17" s="39">
        <v>107.06666564941406</v>
      </c>
    </row>
    <row r="18" spans="1:22" s="199" customFormat="1" ht="18" customHeight="1" outlineLevel="1">
      <c r="A18" s="214"/>
      <c r="B18" s="175"/>
      <c r="C18" s="215" t="s">
        <v>644</v>
      </c>
      <c r="D18" s="177"/>
      <c r="E18" s="178"/>
      <c r="F18" s="179"/>
      <c r="G18" s="180">
        <v>1477</v>
      </c>
      <c r="H18" s="180">
        <v>129</v>
      </c>
      <c r="I18" s="180">
        <v>1606</v>
      </c>
      <c r="J18" s="181"/>
      <c r="K18" s="182">
        <v>98.46666717529297</v>
      </c>
      <c r="L18" s="183">
        <v>8.600000381469727</v>
      </c>
      <c r="M18" s="183">
        <v>107.06666564941406</v>
      </c>
      <c r="N18" s="320"/>
      <c r="O18" s="320"/>
      <c r="P18" s="320"/>
      <c r="Q18" s="320"/>
      <c r="R18" s="320"/>
      <c r="S18" s="320"/>
      <c r="T18" s="320"/>
      <c r="U18" s="320"/>
      <c r="V18" s="320"/>
    </row>
    <row r="19" spans="1:13" s="320" customFormat="1" ht="18" customHeight="1" outlineLevel="1">
      <c r="A19" s="216" t="s">
        <v>168</v>
      </c>
      <c r="B19" s="269"/>
      <c r="C19" s="114" t="s">
        <v>171</v>
      </c>
      <c r="D19" s="47"/>
      <c r="E19" s="114" t="s">
        <v>172</v>
      </c>
      <c r="F19" s="168"/>
      <c r="G19" s="171">
        <v>4</v>
      </c>
      <c r="H19" s="171">
        <v>0</v>
      </c>
      <c r="I19" s="171">
        <v>4</v>
      </c>
      <c r="J19" s="172"/>
      <c r="K19" s="173">
        <v>0.2666666805744171</v>
      </c>
      <c r="L19" s="39"/>
      <c r="M19" s="39">
        <v>0.2666666805744171</v>
      </c>
    </row>
    <row r="20" spans="1:22" s="199" customFormat="1" ht="18" customHeight="1" outlineLevel="1">
      <c r="A20" s="268"/>
      <c r="B20" s="269"/>
      <c r="C20" s="215" t="s">
        <v>685</v>
      </c>
      <c r="D20" s="177"/>
      <c r="E20" s="178"/>
      <c r="F20" s="179"/>
      <c r="G20" s="180">
        <v>4</v>
      </c>
      <c r="H20" s="180">
        <v>0</v>
      </c>
      <c r="I20" s="180">
        <v>4</v>
      </c>
      <c r="J20" s="181"/>
      <c r="K20" s="182">
        <v>0.2666666805744171</v>
      </c>
      <c r="L20" s="183"/>
      <c r="M20" s="183">
        <v>0.2666666805744171</v>
      </c>
      <c r="N20" s="320"/>
      <c r="O20" s="320"/>
      <c r="P20" s="320"/>
      <c r="Q20" s="320"/>
      <c r="R20" s="320"/>
      <c r="S20" s="320"/>
      <c r="T20" s="320"/>
      <c r="U20" s="320"/>
      <c r="V20" s="320"/>
    </row>
    <row r="21" spans="1:13" s="22" customFormat="1" ht="18" customHeight="1" outlineLevel="2">
      <c r="A21" s="216" t="s">
        <v>175</v>
      </c>
      <c r="B21" s="168"/>
      <c r="C21" s="114" t="s">
        <v>611</v>
      </c>
      <c r="D21" s="47"/>
      <c r="E21" s="114" t="s">
        <v>613</v>
      </c>
      <c r="F21" s="168"/>
      <c r="G21" s="171">
        <v>16</v>
      </c>
      <c r="H21" s="171">
        <v>0</v>
      </c>
      <c r="I21" s="171">
        <v>16</v>
      </c>
      <c r="J21" s="172"/>
      <c r="K21" s="173">
        <v>1.0666667222976685</v>
      </c>
      <c r="L21" s="39"/>
      <c r="M21" s="39">
        <v>1.0666667222976685</v>
      </c>
    </row>
    <row r="22" spans="1:13" s="22" customFormat="1" ht="18" customHeight="1" outlineLevel="2">
      <c r="A22" s="216"/>
      <c r="B22" s="168"/>
      <c r="C22" s="114" t="s">
        <v>178</v>
      </c>
      <c r="D22" s="47"/>
      <c r="E22" s="114" t="s">
        <v>179</v>
      </c>
      <c r="F22" s="168"/>
      <c r="G22" s="171">
        <v>513</v>
      </c>
      <c r="H22" s="171">
        <v>73</v>
      </c>
      <c r="I22" s="171">
        <v>586</v>
      </c>
      <c r="J22" s="172"/>
      <c r="K22" s="173">
        <v>34.20000076293945</v>
      </c>
      <c r="L22" s="39">
        <v>4.866666793823242</v>
      </c>
      <c r="M22" s="39">
        <v>39.06666564941406</v>
      </c>
    </row>
    <row r="23" spans="1:22" s="199" customFormat="1" ht="18" customHeight="1" outlineLevel="1">
      <c r="A23" s="214"/>
      <c r="B23" s="175"/>
      <c r="C23" s="215" t="s">
        <v>645</v>
      </c>
      <c r="D23" s="177"/>
      <c r="E23" s="178"/>
      <c r="F23" s="179"/>
      <c r="G23" s="180">
        <v>529</v>
      </c>
      <c r="H23" s="180">
        <v>73</v>
      </c>
      <c r="I23" s="180">
        <v>602</v>
      </c>
      <c r="J23" s="181"/>
      <c r="K23" s="182">
        <v>35.26666748523712</v>
      </c>
      <c r="L23" s="183">
        <v>4.866666793823242</v>
      </c>
      <c r="M23" s="183">
        <v>40.13333237171173</v>
      </c>
      <c r="N23" s="320"/>
      <c r="O23" s="320"/>
      <c r="P23" s="320"/>
      <c r="Q23" s="320"/>
      <c r="R23" s="320"/>
      <c r="S23" s="320"/>
      <c r="T23" s="320"/>
      <c r="U23" s="320"/>
      <c r="V23" s="320"/>
    </row>
    <row r="24" spans="1:13" s="22" customFormat="1" ht="18" customHeight="1" outlineLevel="2">
      <c r="A24" s="216" t="s">
        <v>180</v>
      </c>
      <c r="B24" s="168"/>
      <c r="C24" s="114" t="s">
        <v>612</v>
      </c>
      <c r="D24" s="47"/>
      <c r="E24" s="114" t="s">
        <v>614</v>
      </c>
      <c r="F24" s="168"/>
      <c r="G24" s="171">
        <v>21</v>
      </c>
      <c r="H24" s="171">
        <v>11</v>
      </c>
      <c r="I24" s="171">
        <v>32</v>
      </c>
      <c r="J24" s="172"/>
      <c r="K24" s="173">
        <v>1.399999976158142</v>
      </c>
      <c r="L24" s="39">
        <v>0.7333333492279053</v>
      </c>
      <c r="M24" s="39">
        <v>2.133333444595337</v>
      </c>
    </row>
    <row r="25" spans="1:13" s="22" customFormat="1" ht="18" customHeight="1" outlineLevel="2">
      <c r="A25" s="216"/>
      <c r="B25" s="168"/>
      <c r="C25" s="114" t="s">
        <v>180</v>
      </c>
      <c r="D25" s="47"/>
      <c r="E25" s="114" t="s">
        <v>181</v>
      </c>
      <c r="F25" s="168"/>
      <c r="G25" s="171">
        <v>247</v>
      </c>
      <c r="H25" s="171">
        <v>226</v>
      </c>
      <c r="I25" s="171">
        <v>473</v>
      </c>
      <c r="J25" s="172"/>
      <c r="K25" s="173">
        <v>16.46666717529297</v>
      </c>
      <c r="L25" s="39">
        <v>15.066666603088379</v>
      </c>
      <c r="M25" s="39">
        <v>31.53333282470703</v>
      </c>
    </row>
    <row r="26" spans="1:22" s="199" customFormat="1" ht="18" customHeight="1" outlineLevel="1">
      <c r="A26" s="214"/>
      <c r="B26" s="175"/>
      <c r="C26" s="215" t="s">
        <v>646</v>
      </c>
      <c r="D26" s="177"/>
      <c r="E26" s="178"/>
      <c r="F26" s="179"/>
      <c r="G26" s="180">
        <v>268</v>
      </c>
      <c r="H26" s="180">
        <v>237</v>
      </c>
      <c r="I26" s="180">
        <v>505</v>
      </c>
      <c r="J26" s="181"/>
      <c r="K26" s="182">
        <v>17.86666715145111</v>
      </c>
      <c r="L26" s="183">
        <v>15.799999952316284</v>
      </c>
      <c r="M26" s="183">
        <v>33.66666626930237</v>
      </c>
      <c r="N26" s="320"/>
      <c r="O26" s="320"/>
      <c r="P26" s="320"/>
      <c r="Q26" s="320"/>
      <c r="R26" s="320"/>
      <c r="S26" s="320"/>
      <c r="T26" s="320"/>
      <c r="U26" s="320"/>
      <c r="V26" s="320"/>
    </row>
    <row r="27" spans="1:13" s="22" customFormat="1" ht="18" customHeight="1" outlineLevel="2">
      <c r="A27" s="216" t="s">
        <v>192</v>
      </c>
      <c r="B27" s="168"/>
      <c r="C27" s="114" t="s">
        <v>192</v>
      </c>
      <c r="D27" s="47"/>
      <c r="E27" s="114" t="s">
        <v>193</v>
      </c>
      <c r="F27" s="168"/>
      <c r="G27" s="171">
        <v>591</v>
      </c>
      <c r="H27" s="171">
        <v>49</v>
      </c>
      <c r="I27" s="171">
        <v>640</v>
      </c>
      <c r="J27" s="172"/>
      <c r="K27" s="173">
        <v>39.400001525878906</v>
      </c>
      <c r="L27" s="39">
        <v>3.2666666507720947</v>
      </c>
      <c r="M27" s="39">
        <v>42.66666793823242</v>
      </c>
    </row>
    <row r="28" spans="1:22" s="199" customFormat="1" ht="18" customHeight="1" outlineLevel="1">
      <c r="A28" s="214"/>
      <c r="B28" s="175"/>
      <c r="C28" s="215" t="s">
        <v>647</v>
      </c>
      <c r="D28" s="177"/>
      <c r="E28" s="178"/>
      <c r="F28" s="179"/>
      <c r="G28" s="180">
        <v>591</v>
      </c>
      <c r="H28" s="180">
        <v>49</v>
      </c>
      <c r="I28" s="180">
        <v>640</v>
      </c>
      <c r="J28" s="181"/>
      <c r="K28" s="182">
        <v>39.400001525878906</v>
      </c>
      <c r="L28" s="183">
        <v>3.2666666507720947</v>
      </c>
      <c r="M28" s="183">
        <v>42.66666793823242</v>
      </c>
      <c r="N28" s="320"/>
      <c r="O28" s="320"/>
      <c r="P28" s="320"/>
      <c r="Q28" s="320"/>
      <c r="R28" s="320"/>
      <c r="S28" s="320"/>
      <c r="T28" s="320"/>
      <c r="U28" s="320"/>
      <c r="V28" s="320"/>
    </row>
    <row r="29" spans="1:13" s="22" customFormat="1" ht="18" customHeight="1" outlineLevel="2">
      <c r="A29" s="216" t="s">
        <v>194</v>
      </c>
      <c r="B29" s="168"/>
      <c r="C29" s="114" t="s">
        <v>198</v>
      </c>
      <c r="D29" s="47"/>
      <c r="E29" s="114" t="s">
        <v>199</v>
      </c>
      <c r="F29" s="168"/>
      <c r="G29" s="171">
        <v>656</v>
      </c>
      <c r="H29" s="171">
        <v>180</v>
      </c>
      <c r="I29" s="171">
        <v>836</v>
      </c>
      <c r="J29" s="172"/>
      <c r="K29" s="173">
        <v>43.733333587646484</v>
      </c>
      <c r="L29" s="39">
        <v>12</v>
      </c>
      <c r="M29" s="39">
        <v>55.733333587646484</v>
      </c>
    </row>
    <row r="30" spans="1:22" s="199" customFormat="1" ht="18" customHeight="1" outlineLevel="1">
      <c r="A30" s="214"/>
      <c r="B30" s="175"/>
      <c r="C30" s="215" t="s">
        <v>648</v>
      </c>
      <c r="D30" s="177"/>
      <c r="E30" s="178"/>
      <c r="F30" s="179"/>
      <c r="G30" s="180">
        <v>656</v>
      </c>
      <c r="H30" s="180">
        <v>180</v>
      </c>
      <c r="I30" s="180">
        <v>836</v>
      </c>
      <c r="J30" s="181"/>
      <c r="K30" s="182">
        <v>43.733333587646484</v>
      </c>
      <c r="L30" s="183">
        <v>12</v>
      </c>
      <c r="M30" s="183">
        <v>55.733333587646484</v>
      </c>
      <c r="N30" s="320"/>
      <c r="O30" s="320"/>
      <c r="P30" s="320"/>
      <c r="Q30" s="320"/>
      <c r="R30" s="320"/>
      <c r="S30" s="320"/>
      <c r="T30" s="320"/>
      <c r="U30" s="320"/>
      <c r="V30" s="320"/>
    </row>
    <row r="31" spans="1:13" s="22" customFormat="1" ht="18" customHeight="1" outlineLevel="2">
      <c r="A31" s="216" t="s">
        <v>200</v>
      </c>
      <c r="B31" s="168"/>
      <c r="C31" s="114" t="s">
        <v>200</v>
      </c>
      <c r="D31" s="47"/>
      <c r="E31" s="114" t="s">
        <v>201</v>
      </c>
      <c r="F31" s="168"/>
      <c r="G31" s="171">
        <v>420</v>
      </c>
      <c r="H31" s="171">
        <v>0</v>
      </c>
      <c r="I31" s="171">
        <v>420</v>
      </c>
      <c r="J31" s="172"/>
      <c r="K31" s="173">
        <v>28</v>
      </c>
      <c r="L31" s="39"/>
      <c r="M31" s="39">
        <v>28</v>
      </c>
    </row>
    <row r="32" spans="1:22" s="199" customFormat="1" ht="18" customHeight="1" outlineLevel="1">
      <c r="A32" s="214"/>
      <c r="B32" s="175"/>
      <c r="C32" s="215" t="s">
        <v>649</v>
      </c>
      <c r="D32" s="177"/>
      <c r="E32" s="178"/>
      <c r="F32" s="179"/>
      <c r="G32" s="180">
        <v>420</v>
      </c>
      <c r="H32" s="180">
        <v>0</v>
      </c>
      <c r="I32" s="180">
        <v>420</v>
      </c>
      <c r="J32" s="181"/>
      <c r="K32" s="182">
        <v>28</v>
      </c>
      <c r="L32" s="183">
        <v>0</v>
      </c>
      <c r="M32" s="183">
        <v>28</v>
      </c>
      <c r="N32" s="320"/>
      <c r="O32" s="320"/>
      <c r="P32" s="320"/>
      <c r="Q32" s="320"/>
      <c r="R32" s="320"/>
      <c r="S32" s="320"/>
      <c r="T32" s="320"/>
      <c r="U32" s="320"/>
      <c r="V32" s="320"/>
    </row>
    <row r="33" spans="1:13" s="22" customFormat="1" ht="18" customHeight="1" outlineLevel="2">
      <c r="A33" s="216" t="s">
        <v>202</v>
      </c>
      <c r="B33" s="168"/>
      <c r="C33" s="114" t="s">
        <v>202</v>
      </c>
      <c r="D33" s="47"/>
      <c r="E33" s="114" t="s">
        <v>203</v>
      </c>
      <c r="F33" s="168"/>
      <c r="G33" s="171">
        <v>774</v>
      </c>
      <c r="H33" s="171">
        <v>90</v>
      </c>
      <c r="I33" s="171">
        <v>864</v>
      </c>
      <c r="J33" s="172"/>
      <c r="K33" s="173">
        <v>51.599998474121094</v>
      </c>
      <c r="L33" s="39">
        <v>6</v>
      </c>
      <c r="M33" s="39">
        <v>57.599998474121094</v>
      </c>
    </row>
    <row r="34" spans="1:22" s="199" customFormat="1" ht="18" customHeight="1" outlineLevel="1">
      <c r="A34" s="214"/>
      <c r="B34" s="175"/>
      <c r="C34" s="215" t="s">
        <v>650</v>
      </c>
      <c r="D34" s="177"/>
      <c r="E34" s="178"/>
      <c r="F34" s="179"/>
      <c r="G34" s="180">
        <v>774</v>
      </c>
      <c r="H34" s="180">
        <v>90</v>
      </c>
      <c r="I34" s="180">
        <v>864</v>
      </c>
      <c r="J34" s="181"/>
      <c r="K34" s="182">
        <v>51.599998474121094</v>
      </c>
      <c r="L34" s="183">
        <v>6</v>
      </c>
      <c r="M34" s="183">
        <v>57.599998474121094</v>
      </c>
      <c r="N34" s="320"/>
      <c r="O34" s="320"/>
      <c r="P34" s="320"/>
      <c r="Q34" s="320"/>
      <c r="R34" s="320"/>
      <c r="S34" s="320"/>
      <c r="T34" s="320"/>
      <c r="U34" s="320"/>
      <c r="V34" s="320"/>
    </row>
    <row r="35" spans="1:13" s="22" customFormat="1" ht="18" customHeight="1" outlineLevel="2">
      <c r="A35" s="216" t="s">
        <v>205</v>
      </c>
      <c r="B35" s="168"/>
      <c r="C35" s="114" t="s">
        <v>205</v>
      </c>
      <c r="D35" s="47"/>
      <c r="E35" s="114" t="s">
        <v>208</v>
      </c>
      <c r="F35" s="168"/>
      <c r="G35" s="171">
        <v>1230</v>
      </c>
      <c r="H35" s="171">
        <v>89</v>
      </c>
      <c r="I35" s="171">
        <v>1319</v>
      </c>
      <c r="J35" s="172"/>
      <c r="K35" s="173">
        <v>82</v>
      </c>
      <c r="L35" s="39">
        <v>5.933333396911621</v>
      </c>
      <c r="M35" s="39">
        <v>87.93333435058594</v>
      </c>
    </row>
    <row r="36" spans="1:22" s="199" customFormat="1" ht="18" customHeight="1" outlineLevel="1">
      <c r="A36" s="214"/>
      <c r="B36" s="175"/>
      <c r="C36" s="215" t="s">
        <v>651</v>
      </c>
      <c r="D36" s="177"/>
      <c r="E36" s="178"/>
      <c r="F36" s="179"/>
      <c r="G36" s="180">
        <v>1230</v>
      </c>
      <c r="H36" s="180">
        <v>89</v>
      </c>
      <c r="I36" s="180">
        <v>1319</v>
      </c>
      <c r="J36" s="181"/>
      <c r="K36" s="182">
        <v>82</v>
      </c>
      <c r="L36" s="183">
        <v>5.933333396911621</v>
      </c>
      <c r="M36" s="183">
        <v>87.93333435058594</v>
      </c>
      <c r="N36" s="320"/>
      <c r="O36" s="320"/>
      <c r="P36" s="320"/>
      <c r="Q36" s="320"/>
      <c r="R36" s="320"/>
      <c r="S36" s="320"/>
      <c r="T36" s="320"/>
      <c r="U36" s="320"/>
      <c r="V36" s="320"/>
    </row>
    <row r="37" spans="1:22" s="166" customFormat="1" ht="18" customHeight="1" thickBot="1">
      <c r="A37" s="212" t="s">
        <v>226</v>
      </c>
      <c r="B37" s="194"/>
      <c r="C37" s="193"/>
      <c r="D37" s="192"/>
      <c r="E37" s="193"/>
      <c r="F37" s="194"/>
      <c r="G37" s="195">
        <v>10475</v>
      </c>
      <c r="H37" s="195">
        <v>1230</v>
      </c>
      <c r="I37" s="195">
        <v>11705</v>
      </c>
      <c r="J37" s="196"/>
      <c r="K37" s="197">
        <v>698.3333361446857</v>
      </c>
      <c r="L37" s="198">
        <v>82.00000047683716</v>
      </c>
      <c r="M37" s="198">
        <v>780.3333322107792</v>
      </c>
      <c r="N37" s="22"/>
      <c r="O37" s="22"/>
      <c r="P37" s="22"/>
      <c r="Q37" s="22"/>
      <c r="R37" s="22"/>
      <c r="S37" s="22"/>
      <c r="T37" s="22"/>
      <c r="U37" s="22"/>
      <c r="V37" s="22"/>
    </row>
    <row r="38" spans="1:5" s="4" customFormat="1" ht="13.5" thickTop="1">
      <c r="A38" s="105"/>
      <c r="E38" s="120"/>
    </row>
    <row r="39" spans="1:5" s="4" customFormat="1" ht="12.75">
      <c r="A39" s="105"/>
      <c r="E39" s="120"/>
    </row>
    <row r="40" spans="1:5" s="4" customFormat="1" ht="12.75">
      <c r="A40" s="105"/>
      <c r="E40" s="120"/>
    </row>
    <row r="41" spans="1:5" s="4" customFormat="1" ht="12.75">
      <c r="A41" s="105"/>
      <c r="E41" s="120"/>
    </row>
    <row r="42" spans="1:5" s="4" customFormat="1" ht="12.75">
      <c r="A42" s="105"/>
      <c r="E42" s="120"/>
    </row>
    <row r="43" spans="1:5" s="4" customFormat="1" ht="12.75">
      <c r="A43" s="105"/>
      <c r="E43" s="120"/>
    </row>
    <row r="44" spans="1:5" s="4" customFormat="1" ht="12.75">
      <c r="A44" s="105"/>
      <c r="E44" s="120"/>
    </row>
    <row r="45" spans="1:5" s="4" customFormat="1" ht="12.75">
      <c r="A45" s="105"/>
      <c r="E45" s="120"/>
    </row>
    <row r="46" spans="1:5" s="4" customFormat="1" ht="12.75">
      <c r="A46" s="105"/>
      <c r="E46" s="120"/>
    </row>
    <row r="47" spans="1:5" s="4" customFormat="1" ht="12.75">
      <c r="A47" s="105"/>
      <c r="E47" s="120"/>
    </row>
    <row r="48" spans="1:5" s="4" customFormat="1" ht="12.75">
      <c r="A48" s="105"/>
      <c r="E48" s="120"/>
    </row>
    <row r="49" spans="1:5" s="4" customFormat="1" ht="12.75">
      <c r="A49" s="105"/>
      <c r="E49" s="120"/>
    </row>
    <row r="50" spans="1:5" s="4" customFormat="1" ht="12.75">
      <c r="A50" s="105"/>
      <c r="E50" s="120"/>
    </row>
    <row r="51" spans="1:5" s="4" customFormat="1" ht="12.75">
      <c r="A51" s="105"/>
      <c r="E51" s="120"/>
    </row>
    <row r="52" spans="1:5" s="4" customFormat="1" ht="12.75">
      <c r="A52" s="105"/>
      <c r="E52" s="120"/>
    </row>
    <row r="53" spans="1:5" s="4" customFormat="1" ht="12.75">
      <c r="A53" s="105"/>
      <c r="E53" s="120"/>
    </row>
    <row r="54" spans="1:5" s="4" customFormat="1" ht="12.75">
      <c r="A54" s="105"/>
      <c r="E54" s="120"/>
    </row>
    <row r="55" spans="1:5" s="4" customFormat="1" ht="12.75">
      <c r="A55" s="105"/>
      <c r="E55" s="120"/>
    </row>
    <row r="56" spans="1:5" s="4" customFormat="1" ht="12.75">
      <c r="A56" s="105"/>
      <c r="E56" s="120"/>
    </row>
    <row r="57" spans="1:5" s="4" customFormat="1" ht="12.75">
      <c r="A57" s="105"/>
      <c r="E57" s="120"/>
    </row>
    <row r="58" spans="1:5" s="4" customFormat="1" ht="12.75">
      <c r="A58" s="105"/>
      <c r="E58" s="120"/>
    </row>
    <row r="59" spans="1:5" s="4" customFormat="1" ht="12.75">
      <c r="A59" s="105"/>
      <c r="E59" s="120"/>
    </row>
    <row r="60" spans="1:5" s="4" customFormat="1" ht="12.75">
      <c r="A60" s="105"/>
      <c r="E60" s="120"/>
    </row>
    <row r="61" spans="1:5" s="4" customFormat="1" ht="12.75">
      <c r="A61" s="105"/>
      <c r="E61" s="120"/>
    </row>
    <row r="62" spans="1:5" s="4" customFormat="1" ht="12.75">
      <c r="A62" s="105"/>
      <c r="E62" s="120"/>
    </row>
    <row r="63" spans="1:5" s="4" customFormat="1" ht="12.75">
      <c r="A63" s="105"/>
      <c r="E63" s="120"/>
    </row>
    <row r="64" spans="1:5" s="4" customFormat="1" ht="12.75">
      <c r="A64" s="105"/>
      <c r="E64" s="120"/>
    </row>
    <row r="65" spans="1:5" s="4" customFormat="1" ht="12.75">
      <c r="A65" s="105"/>
      <c r="E65" s="120"/>
    </row>
    <row r="66" spans="1:5" s="4" customFormat="1" ht="12.75">
      <c r="A66" s="105"/>
      <c r="E66" s="120"/>
    </row>
    <row r="67" spans="1:5" s="4" customFormat="1" ht="12.75">
      <c r="A67" s="105"/>
      <c r="E67" s="120"/>
    </row>
    <row r="68" spans="1:5" s="4" customFormat="1" ht="12.75">
      <c r="A68" s="105"/>
      <c r="E68" s="120"/>
    </row>
    <row r="69" spans="1:5" s="4" customFormat="1" ht="12.75">
      <c r="A69" s="105"/>
      <c r="E69" s="120"/>
    </row>
    <row r="70" spans="1:5" s="4" customFormat="1" ht="12.75">
      <c r="A70" s="105"/>
      <c r="E70" s="120"/>
    </row>
    <row r="71" spans="1:5" s="4" customFormat="1" ht="12.75">
      <c r="A71" s="105"/>
      <c r="E71" s="120"/>
    </row>
    <row r="72" spans="1:5" s="4" customFormat="1" ht="12.75">
      <c r="A72" s="105"/>
      <c r="E72" s="120"/>
    </row>
    <row r="73" spans="1:5" s="4" customFormat="1" ht="12.75">
      <c r="A73" s="105"/>
      <c r="E73" s="120"/>
    </row>
    <row r="74" spans="1:5" s="4" customFormat="1" ht="12.75">
      <c r="A74" s="105"/>
      <c r="E74" s="120"/>
    </row>
    <row r="75" spans="1:5" s="4" customFormat="1" ht="12.75">
      <c r="A75" s="105"/>
      <c r="E75" s="120"/>
    </row>
    <row r="76" spans="1:5" s="4" customFormat="1" ht="12.75">
      <c r="A76" s="105"/>
      <c r="E76" s="120"/>
    </row>
    <row r="77" spans="1:5" s="4" customFormat="1" ht="12.75">
      <c r="A77" s="105"/>
      <c r="E77" s="120"/>
    </row>
    <row r="78" spans="1:5" s="4" customFormat="1" ht="12.75">
      <c r="A78" s="105"/>
      <c r="E78" s="120"/>
    </row>
    <row r="79" spans="1:5" s="4" customFormat="1" ht="12.75">
      <c r="A79" s="105"/>
      <c r="E79" s="120"/>
    </row>
    <row r="80" spans="1:5" s="4" customFormat="1" ht="12.75">
      <c r="A80" s="105"/>
      <c r="E80" s="120"/>
    </row>
    <row r="81" spans="1:5" s="4" customFormat="1" ht="12.75">
      <c r="A81" s="105"/>
      <c r="E81" s="120"/>
    </row>
    <row r="82" spans="1:5" s="4" customFormat="1" ht="12.75">
      <c r="A82" s="105"/>
      <c r="E82" s="120"/>
    </row>
    <row r="83" spans="1:5" s="4" customFormat="1" ht="12.75">
      <c r="A83" s="105"/>
      <c r="E83" s="120"/>
    </row>
    <row r="84" spans="1:5" s="4" customFormat="1" ht="12.75">
      <c r="A84" s="105"/>
      <c r="E84" s="120"/>
    </row>
    <row r="85" spans="1:5" s="4" customFormat="1" ht="12.75">
      <c r="A85" s="105"/>
      <c r="E85" s="120"/>
    </row>
    <row r="86" spans="1:5" s="4" customFormat="1" ht="12.75">
      <c r="A86" s="105"/>
      <c r="E86" s="120"/>
    </row>
    <row r="87" spans="1:5" s="4" customFormat="1" ht="12.75">
      <c r="A87" s="105"/>
      <c r="E87" s="120"/>
    </row>
    <row r="88" spans="1:5" s="4" customFormat="1" ht="12.75">
      <c r="A88" s="105"/>
      <c r="E88" s="120"/>
    </row>
    <row r="89" spans="1:5" s="4" customFormat="1" ht="12.75">
      <c r="A89" s="105"/>
      <c r="E89" s="120"/>
    </row>
    <row r="90" spans="1:5" s="4" customFormat="1" ht="12.75">
      <c r="A90" s="105"/>
      <c r="E90" s="120"/>
    </row>
    <row r="91" spans="1:5" s="4" customFormat="1" ht="12.75">
      <c r="A91" s="105"/>
      <c r="E91" s="120"/>
    </row>
    <row r="92" spans="1:5" s="4" customFormat="1" ht="12.75">
      <c r="A92" s="105"/>
      <c r="E92" s="120"/>
    </row>
    <row r="93" spans="1:5" s="4" customFormat="1" ht="12.75">
      <c r="A93" s="105"/>
      <c r="E93" s="120"/>
    </row>
    <row r="94" spans="1:5" s="4" customFormat="1" ht="12.75">
      <c r="A94" s="105"/>
      <c r="E94" s="120"/>
    </row>
    <row r="95" spans="1:5" s="4" customFormat="1" ht="12.75">
      <c r="A95" s="105"/>
      <c r="E95" s="120"/>
    </row>
    <row r="96" spans="1:5" s="4" customFormat="1" ht="12.75">
      <c r="A96" s="105"/>
      <c r="E96" s="120"/>
    </row>
    <row r="97" spans="1:5" s="4" customFormat="1" ht="12.75">
      <c r="A97" s="105"/>
      <c r="E97" s="120"/>
    </row>
    <row r="98" spans="1:5" s="4" customFormat="1" ht="12.75">
      <c r="A98" s="105"/>
      <c r="E98" s="120"/>
    </row>
    <row r="99" spans="1:5" s="4" customFormat="1" ht="12.75">
      <c r="A99" s="105"/>
      <c r="E99" s="120"/>
    </row>
    <row r="100" spans="1:5" s="4" customFormat="1" ht="12.75">
      <c r="A100" s="105"/>
      <c r="E100" s="120"/>
    </row>
    <row r="101" spans="1:5" s="4" customFormat="1" ht="12.75">
      <c r="A101" s="105"/>
      <c r="E101" s="120"/>
    </row>
    <row r="102" spans="1:5" s="4" customFormat="1" ht="12.75">
      <c r="A102" s="105"/>
      <c r="E102" s="120"/>
    </row>
    <row r="103" spans="1:5" s="4" customFormat="1" ht="12.75">
      <c r="A103" s="105"/>
      <c r="E103" s="120"/>
    </row>
    <row r="104" spans="1:5" s="4" customFormat="1" ht="12.75">
      <c r="A104" s="105"/>
      <c r="E104" s="120"/>
    </row>
    <row r="105" spans="1:5" s="4" customFormat="1" ht="12.75">
      <c r="A105" s="105"/>
      <c r="E105" s="120"/>
    </row>
    <row r="106" spans="1:5" s="4" customFormat="1" ht="12.75">
      <c r="A106" s="105"/>
      <c r="E106" s="120"/>
    </row>
    <row r="107" spans="1:5" s="4" customFormat="1" ht="12.75">
      <c r="A107" s="105"/>
      <c r="E107" s="120"/>
    </row>
    <row r="108" spans="1:5" s="4" customFormat="1" ht="12.75">
      <c r="A108" s="105"/>
      <c r="E108" s="120"/>
    </row>
    <row r="109" spans="1:5" s="4" customFormat="1" ht="12.75">
      <c r="A109" s="105"/>
      <c r="E109" s="120"/>
    </row>
    <row r="110" spans="1:5" s="4" customFormat="1" ht="12.75">
      <c r="A110" s="105"/>
      <c r="E110" s="120"/>
    </row>
    <row r="111" spans="1:5" s="4" customFormat="1" ht="12.75">
      <c r="A111" s="105"/>
      <c r="E111" s="120"/>
    </row>
    <row r="112" spans="1:5" s="4" customFormat="1" ht="12.75">
      <c r="A112" s="105"/>
      <c r="E112" s="120"/>
    </row>
    <row r="113" spans="1:5" s="4" customFormat="1" ht="12.75">
      <c r="A113" s="105"/>
      <c r="E113" s="120"/>
    </row>
    <row r="114" spans="1:5" s="4" customFormat="1" ht="12.75">
      <c r="A114" s="105"/>
      <c r="E114" s="120"/>
    </row>
    <row r="115" spans="1:5" s="4" customFormat="1" ht="12.75">
      <c r="A115" s="105"/>
      <c r="E115" s="120"/>
    </row>
    <row r="116" spans="1:5" s="4" customFormat="1" ht="12.75">
      <c r="A116" s="105"/>
      <c r="E116" s="120"/>
    </row>
    <row r="117" spans="1:5" s="4" customFormat="1" ht="12.75">
      <c r="A117" s="105"/>
      <c r="E117" s="120"/>
    </row>
  </sheetData>
  <printOptions horizontalCentered="1"/>
  <pageMargins left="0.5" right="0.5" top="1" bottom="1" header="0.5" footer="0.5"/>
  <pageSetup fitToHeight="3" horizontalDpi="600" verticalDpi="600" orientation="landscape" scale="73" r:id="rId1"/>
  <rowBreaks count="1" manualBreakCount="1">
    <brk id="32" max="12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46">
    <tabColor indexed="44"/>
    <pageSetUpPr fitToPage="1"/>
  </sheetPr>
  <dimension ref="A1:V98"/>
  <sheetViews>
    <sheetView zoomScale="85" zoomScaleNormal="85" workbookViewId="0" topLeftCell="A1">
      <selection activeCell="Q11" sqref="Q11"/>
    </sheetView>
  </sheetViews>
  <sheetFormatPr defaultColWidth="9.140625" defaultRowHeight="12.75" outlineLevelRow="2"/>
  <cols>
    <col min="1" max="1" width="23.00390625" style="27" bestFit="1" customWidth="1"/>
    <col min="2" max="2" width="1.28515625" style="21" customWidth="1"/>
    <col min="3" max="3" width="29.140625" style="18" customWidth="1"/>
    <col min="4" max="4" width="1.28515625" style="18" customWidth="1"/>
    <col min="5" max="5" width="9.140625" style="137" customWidth="1"/>
    <col min="6" max="6" width="1.28515625" style="18" customWidth="1"/>
    <col min="7" max="7" width="15.7109375" style="18" customWidth="1"/>
    <col min="8" max="8" width="14.8515625" style="18" customWidth="1"/>
    <col min="9" max="9" width="9.140625" style="18" customWidth="1"/>
    <col min="10" max="10" width="1.28515625" style="18" customWidth="1"/>
    <col min="11" max="11" width="14.28125" style="18" customWidth="1"/>
    <col min="12" max="12" width="14.7109375" style="18" customWidth="1"/>
    <col min="13" max="13" width="9.140625" style="18" customWidth="1"/>
    <col min="14" max="22" width="9.140625" style="4" customWidth="1"/>
  </cols>
  <sheetData>
    <row r="1" spans="1:13" ht="20.25">
      <c r="A1" s="94" t="s">
        <v>536</v>
      </c>
      <c r="B1" s="85"/>
      <c r="C1" s="85"/>
      <c r="D1" s="85"/>
      <c r="E1" s="95"/>
      <c r="F1" s="95"/>
      <c r="G1" s="95"/>
      <c r="H1" s="95"/>
      <c r="I1" s="95"/>
      <c r="J1" s="95"/>
      <c r="K1" s="95"/>
      <c r="L1" s="95"/>
      <c r="M1" s="95"/>
    </row>
    <row r="2" spans="1:13" ht="12.75">
      <c r="A2" s="105"/>
      <c r="B2" s="4"/>
      <c r="C2" s="4"/>
      <c r="D2" s="4"/>
      <c r="E2" s="120"/>
      <c r="F2" s="4"/>
      <c r="G2" s="4"/>
      <c r="H2" s="4"/>
      <c r="I2" s="4"/>
      <c r="J2" s="4"/>
      <c r="K2" s="4"/>
      <c r="L2" s="4"/>
      <c r="M2" s="4"/>
    </row>
    <row r="3" spans="1:13" ht="26.25" customHeight="1" thickBot="1">
      <c r="A3" s="97" t="s">
        <v>584</v>
      </c>
      <c r="B3" s="97"/>
      <c r="C3" s="97"/>
      <c r="D3" s="97"/>
      <c r="E3" s="115"/>
      <c r="F3" s="4"/>
      <c r="G3" s="4"/>
      <c r="H3" s="4"/>
      <c r="I3" s="4"/>
      <c r="J3" s="4"/>
      <c r="K3" s="4"/>
      <c r="L3" s="4"/>
      <c r="M3" s="4"/>
    </row>
    <row r="4" spans="1:13" ht="12.75">
      <c r="A4" s="98"/>
      <c r="B4" s="125"/>
      <c r="C4" s="87"/>
      <c r="D4" s="87"/>
      <c r="E4" s="116"/>
      <c r="F4" s="125"/>
      <c r="G4" s="88" t="s">
        <v>537</v>
      </c>
      <c r="H4" s="89"/>
      <c r="I4" s="89"/>
      <c r="J4" s="121"/>
      <c r="K4" s="88" t="s">
        <v>538</v>
      </c>
      <c r="L4" s="88"/>
      <c r="M4" s="88"/>
    </row>
    <row r="5" spans="1:13" ht="13.5" thickBot="1">
      <c r="A5" s="99" t="s">
        <v>72</v>
      </c>
      <c r="B5" s="127"/>
      <c r="C5" s="91" t="s">
        <v>539</v>
      </c>
      <c r="D5" s="35"/>
      <c r="E5" s="91" t="s">
        <v>74</v>
      </c>
      <c r="F5" s="126"/>
      <c r="G5" s="91" t="s">
        <v>27</v>
      </c>
      <c r="H5" s="91" t="s">
        <v>540</v>
      </c>
      <c r="I5" s="91" t="s">
        <v>10</v>
      </c>
      <c r="J5" s="122"/>
      <c r="K5" s="91" t="s">
        <v>27</v>
      </c>
      <c r="L5" s="91" t="s">
        <v>540</v>
      </c>
      <c r="M5" s="91" t="s">
        <v>10</v>
      </c>
    </row>
    <row r="6" spans="1:22" s="166" customFormat="1" ht="27.75" customHeight="1" outlineLevel="2">
      <c r="A6" s="159" t="s">
        <v>272</v>
      </c>
      <c r="B6" s="160"/>
      <c r="C6" s="161" t="s">
        <v>273</v>
      </c>
      <c r="D6" s="40"/>
      <c r="E6" s="162" t="s">
        <v>274</v>
      </c>
      <c r="F6" s="160"/>
      <c r="G6" s="163">
        <v>0</v>
      </c>
      <c r="H6" s="163">
        <v>360</v>
      </c>
      <c r="I6" s="163">
        <v>360</v>
      </c>
      <c r="J6" s="164"/>
      <c r="K6" s="165"/>
      <c r="L6" s="37">
        <v>24</v>
      </c>
      <c r="M6" s="37">
        <v>24</v>
      </c>
      <c r="N6" s="22"/>
      <c r="O6" s="22"/>
      <c r="P6" s="22"/>
      <c r="Q6" s="22"/>
      <c r="R6" s="22"/>
      <c r="S6" s="22"/>
      <c r="T6" s="22"/>
      <c r="U6" s="22"/>
      <c r="V6" s="22"/>
    </row>
    <row r="7" spans="1:22" s="166" customFormat="1" ht="27.75" customHeight="1" outlineLevel="2">
      <c r="A7" s="167"/>
      <c r="B7" s="168"/>
      <c r="C7" s="169" t="s">
        <v>549</v>
      </c>
      <c r="D7" s="47"/>
      <c r="E7" s="170" t="s">
        <v>548</v>
      </c>
      <c r="F7" s="168"/>
      <c r="G7" s="171">
        <v>0</v>
      </c>
      <c r="H7" s="171">
        <v>772</v>
      </c>
      <c r="I7" s="171">
        <v>772</v>
      </c>
      <c r="J7" s="172"/>
      <c r="K7" s="173"/>
      <c r="L7" s="39">
        <v>51.46666717529297</v>
      </c>
      <c r="M7" s="39">
        <v>51.46666717529297</v>
      </c>
      <c r="N7" s="22"/>
      <c r="O7" s="22"/>
      <c r="P7" s="22"/>
      <c r="Q7" s="22"/>
      <c r="R7" s="22"/>
      <c r="S7" s="22"/>
      <c r="T7" s="22"/>
      <c r="U7" s="22"/>
      <c r="V7" s="22"/>
    </row>
    <row r="8" spans="1:22" s="166" customFormat="1" ht="27.75" customHeight="1" outlineLevel="2">
      <c r="A8" s="167"/>
      <c r="B8" s="168"/>
      <c r="C8" s="169" t="s">
        <v>549</v>
      </c>
      <c r="D8" s="47"/>
      <c r="E8" s="170" t="s">
        <v>287</v>
      </c>
      <c r="F8" s="168"/>
      <c r="G8" s="171">
        <v>0</v>
      </c>
      <c r="H8" s="171">
        <v>829</v>
      </c>
      <c r="I8" s="171">
        <v>829</v>
      </c>
      <c r="J8" s="172"/>
      <c r="K8" s="173"/>
      <c r="L8" s="39">
        <v>55.266666412353516</v>
      </c>
      <c r="M8" s="39">
        <v>55.266666412353516</v>
      </c>
      <c r="N8" s="22"/>
      <c r="O8" s="22"/>
      <c r="P8" s="22"/>
      <c r="Q8" s="22"/>
      <c r="R8" s="22"/>
      <c r="S8" s="22"/>
      <c r="T8" s="22"/>
      <c r="U8" s="22"/>
      <c r="V8" s="22"/>
    </row>
    <row r="9" spans="1:22" s="166" customFormat="1" ht="27.75" customHeight="1" outlineLevel="2">
      <c r="A9" s="167"/>
      <c r="B9" s="168"/>
      <c r="C9" s="169" t="s">
        <v>582</v>
      </c>
      <c r="D9" s="47"/>
      <c r="E9" s="170" t="s">
        <v>551</v>
      </c>
      <c r="F9" s="168"/>
      <c r="G9" s="171">
        <v>0</v>
      </c>
      <c r="H9" s="171">
        <v>17</v>
      </c>
      <c r="I9" s="171">
        <v>17</v>
      </c>
      <c r="J9" s="172"/>
      <c r="K9" s="173"/>
      <c r="L9" s="39">
        <v>1.1333333253860474</v>
      </c>
      <c r="M9" s="39">
        <v>1.1333333253860474</v>
      </c>
      <c r="N9" s="22"/>
      <c r="O9" s="22"/>
      <c r="P9" s="22"/>
      <c r="Q9" s="22"/>
      <c r="R9" s="22"/>
      <c r="S9" s="22"/>
      <c r="T9" s="22"/>
      <c r="U9" s="22"/>
      <c r="V9" s="22"/>
    </row>
    <row r="10" spans="1:22" s="166" customFormat="1" ht="27.75" customHeight="1" outlineLevel="2">
      <c r="A10" s="167"/>
      <c r="B10" s="168"/>
      <c r="C10" s="169" t="s">
        <v>569</v>
      </c>
      <c r="D10" s="47"/>
      <c r="E10" s="170" t="s">
        <v>550</v>
      </c>
      <c r="F10" s="168"/>
      <c r="G10" s="171">
        <v>0</v>
      </c>
      <c r="H10" s="171">
        <v>6</v>
      </c>
      <c r="I10" s="171">
        <v>6</v>
      </c>
      <c r="J10" s="172"/>
      <c r="K10" s="173"/>
      <c r="L10" s="39">
        <v>0.4000000059604645</v>
      </c>
      <c r="M10" s="39">
        <v>0.4000000059604645</v>
      </c>
      <c r="N10" s="22"/>
      <c r="O10" s="22"/>
      <c r="P10" s="22"/>
      <c r="Q10" s="22"/>
      <c r="R10" s="22"/>
      <c r="S10" s="22"/>
      <c r="T10" s="22"/>
      <c r="U10" s="22"/>
      <c r="V10" s="22"/>
    </row>
    <row r="11" spans="1:22" s="166" customFormat="1" ht="27.75" customHeight="1" outlineLevel="2">
      <c r="A11" s="167"/>
      <c r="B11" s="168"/>
      <c r="C11" s="169" t="s">
        <v>570</v>
      </c>
      <c r="D11" s="47"/>
      <c r="E11" s="170" t="s">
        <v>552</v>
      </c>
      <c r="F11" s="168"/>
      <c r="G11" s="171">
        <v>0</v>
      </c>
      <c r="H11" s="171">
        <v>96</v>
      </c>
      <c r="I11" s="171">
        <v>96</v>
      </c>
      <c r="J11" s="172"/>
      <c r="K11" s="173"/>
      <c r="L11" s="39">
        <v>6.400000095367432</v>
      </c>
      <c r="M11" s="39">
        <v>6.400000095367432</v>
      </c>
      <c r="N11" s="22"/>
      <c r="O11" s="22"/>
      <c r="P11" s="22"/>
      <c r="Q11" s="22"/>
      <c r="R11" s="22"/>
      <c r="S11" s="22"/>
      <c r="T11" s="22"/>
      <c r="U11" s="22"/>
      <c r="V11" s="22"/>
    </row>
    <row r="12" spans="1:22" s="166" customFormat="1" ht="27.75" customHeight="1" outlineLevel="1">
      <c r="A12" s="174"/>
      <c r="B12" s="175"/>
      <c r="C12" s="176" t="s">
        <v>652</v>
      </c>
      <c r="D12" s="177"/>
      <c r="E12" s="178"/>
      <c r="F12" s="179"/>
      <c r="G12" s="180">
        <v>0</v>
      </c>
      <c r="H12" s="180">
        <v>2080</v>
      </c>
      <c r="I12" s="180">
        <v>2080</v>
      </c>
      <c r="J12" s="181"/>
      <c r="K12" s="182"/>
      <c r="L12" s="183">
        <v>138.66666701436043</v>
      </c>
      <c r="M12" s="183">
        <v>138.66666701436043</v>
      </c>
      <c r="N12" s="22"/>
      <c r="O12" s="22"/>
      <c r="P12" s="22"/>
      <c r="Q12" s="22"/>
      <c r="R12" s="22"/>
      <c r="S12" s="22"/>
      <c r="T12" s="22"/>
      <c r="U12" s="22"/>
      <c r="V12" s="22"/>
    </row>
    <row r="13" spans="1:22" s="166" customFormat="1" ht="30" customHeight="1" outlineLevel="2">
      <c r="A13" s="184" t="s">
        <v>553</v>
      </c>
      <c r="B13" s="168"/>
      <c r="C13" s="185" t="s">
        <v>314</v>
      </c>
      <c r="D13" s="22"/>
      <c r="E13" s="114" t="s">
        <v>554</v>
      </c>
      <c r="F13" s="168"/>
      <c r="G13" s="186">
        <v>452</v>
      </c>
      <c r="H13" s="186">
        <v>1608</v>
      </c>
      <c r="I13" s="186">
        <v>2060</v>
      </c>
      <c r="J13" s="172"/>
      <c r="K13" s="187">
        <v>30.133333206176758</v>
      </c>
      <c r="L13" s="38">
        <v>107.19999694824219</v>
      </c>
      <c r="M13" s="38">
        <v>137.3333282470703</v>
      </c>
      <c r="N13" s="22"/>
      <c r="O13" s="22"/>
      <c r="P13" s="22"/>
      <c r="Q13" s="22"/>
      <c r="R13" s="22"/>
      <c r="S13" s="22"/>
      <c r="T13" s="22"/>
      <c r="U13" s="22"/>
      <c r="V13" s="22"/>
    </row>
    <row r="14" spans="1:22" s="166" customFormat="1" ht="30" customHeight="1" outlineLevel="2">
      <c r="A14" s="188"/>
      <c r="B14" s="168"/>
      <c r="C14" s="185" t="s">
        <v>314</v>
      </c>
      <c r="D14" s="22"/>
      <c r="E14" s="114" t="s">
        <v>555</v>
      </c>
      <c r="F14" s="168"/>
      <c r="G14" s="186">
        <v>0</v>
      </c>
      <c r="H14" s="186">
        <v>158</v>
      </c>
      <c r="I14" s="186">
        <v>158</v>
      </c>
      <c r="J14" s="172"/>
      <c r="K14" s="187"/>
      <c r="L14" s="38">
        <v>10.533333778381348</v>
      </c>
      <c r="M14" s="38">
        <v>10.533333778381348</v>
      </c>
      <c r="N14" s="22"/>
      <c r="O14" s="22"/>
      <c r="P14" s="22"/>
      <c r="Q14" s="22"/>
      <c r="R14" s="22"/>
      <c r="S14" s="22"/>
      <c r="T14" s="22"/>
      <c r="U14" s="22"/>
      <c r="V14" s="22"/>
    </row>
    <row r="15" spans="1:22" s="166" customFormat="1" ht="30" customHeight="1" outlineLevel="2">
      <c r="A15" s="184"/>
      <c r="B15" s="168"/>
      <c r="C15" s="185" t="s">
        <v>314</v>
      </c>
      <c r="D15" s="22"/>
      <c r="E15" s="114" t="s">
        <v>556</v>
      </c>
      <c r="F15" s="168"/>
      <c r="G15" s="186">
        <v>0</v>
      </c>
      <c r="H15" s="186">
        <v>683</v>
      </c>
      <c r="I15" s="186">
        <v>683</v>
      </c>
      <c r="J15" s="172"/>
      <c r="K15" s="187"/>
      <c r="L15" s="38">
        <v>45.53333282470703</v>
      </c>
      <c r="M15" s="38">
        <v>45.53333282470703</v>
      </c>
      <c r="N15" s="22"/>
      <c r="O15" s="22"/>
      <c r="P15" s="22"/>
      <c r="Q15" s="22"/>
      <c r="R15" s="22"/>
      <c r="S15" s="22"/>
      <c r="T15" s="22"/>
      <c r="U15" s="22"/>
      <c r="V15" s="22"/>
    </row>
    <row r="16" spans="1:22" s="166" customFormat="1" ht="30" customHeight="1" outlineLevel="2">
      <c r="A16" s="184"/>
      <c r="B16" s="168"/>
      <c r="C16" s="185" t="s">
        <v>571</v>
      </c>
      <c r="D16" s="22"/>
      <c r="E16" s="114" t="s">
        <v>555</v>
      </c>
      <c r="F16" s="168"/>
      <c r="G16" s="186">
        <v>0</v>
      </c>
      <c r="H16" s="186">
        <v>28</v>
      </c>
      <c r="I16" s="186">
        <v>28</v>
      </c>
      <c r="J16" s="172"/>
      <c r="K16" s="187"/>
      <c r="L16" s="38">
        <v>1.8666666746139526</v>
      </c>
      <c r="M16" s="38">
        <v>1.8666666746139526</v>
      </c>
      <c r="N16" s="22"/>
      <c r="O16" s="22"/>
      <c r="P16" s="22"/>
      <c r="Q16" s="22"/>
      <c r="R16" s="22"/>
      <c r="S16" s="22"/>
      <c r="T16" s="22"/>
      <c r="U16" s="22"/>
      <c r="V16" s="22"/>
    </row>
    <row r="17" spans="1:22" s="166" customFormat="1" ht="30" customHeight="1" outlineLevel="1">
      <c r="A17" s="174"/>
      <c r="B17" s="175"/>
      <c r="C17" s="176" t="s">
        <v>653</v>
      </c>
      <c r="D17" s="177"/>
      <c r="E17" s="178"/>
      <c r="F17" s="179"/>
      <c r="G17" s="180">
        <v>452</v>
      </c>
      <c r="H17" s="180">
        <v>2477</v>
      </c>
      <c r="I17" s="180">
        <v>2929</v>
      </c>
      <c r="J17" s="181"/>
      <c r="K17" s="182">
        <v>30.133333206176758</v>
      </c>
      <c r="L17" s="183">
        <v>165.13333022594452</v>
      </c>
      <c r="M17" s="183">
        <v>195.26666152477264</v>
      </c>
      <c r="N17" s="22"/>
      <c r="O17" s="22"/>
      <c r="P17" s="22"/>
      <c r="Q17" s="22"/>
      <c r="R17" s="22"/>
      <c r="S17" s="22"/>
      <c r="T17" s="22"/>
      <c r="U17" s="22"/>
      <c r="V17" s="22"/>
    </row>
    <row r="18" spans="1:22" s="166" customFormat="1" ht="30" customHeight="1" outlineLevel="2">
      <c r="A18" s="184" t="s">
        <v>236</v>
      </c>
      <c r="B18" s="168"/>
      <c r="C18" s="185" t="s">
        <v>572</v>
      </c>
      <c r="D18" s="22"/>
      <c r="E18" s="114" t="s">
        <v>560</v>
      </c>
      <c r="F18" s="168"/>
      <c r="G18" s="186">
        <v>19</v>
      </c>
      <c r="H18" s="186">
        <v>8</v>
      </c>
      <c r="I18" s="186">
        <v>27</v>
      </c>
      <c r="J18" s="172"/>
      <c r="K18" s="187">
        <v>1.2666666507720947</v>
      </c>
      <c r="L18" s="38">
        <v>0.5333333611488342</v>
      </c>
      <c r="M18" s="38">
        <v>1.7999999523162842</v>
      </c>
      <c r="N18" s="22"/>
      <c r="O18" s="22"/>
      <c r="P18" s="22"/>
      <c r="Q18" s="22"/>
      <c r="R18" s="22"/>
      <c r="S18" s="22"/>
      <c r="T18" s="22"/>
      <c r="U18" s="22"/>
      <c r="V18" s="22"/>
    </row>
    <row r="19" spans="1:22" s="166" customFormat="1" ht="30" customHeight="1" outlineLevel="2">
      <c r="A19" s="184"/>
      <c r="B19" s="168"/>
      <c r="C19" s="185" t="s">
        <v>573</v>
      </c>
      <c r="D19" s="22"/>
      <c r="E19" s="114" t="s">
        <v>557</v>
      </c>
      <c r="F19" s="168"/>
      <c r="G19" s="186">
        <v>271</v>
      </c>
      <c r="H19" s="186">
        <v>200</v>
      </c>
      <c r="I19" s="186">
        <v>471</v>
      </c>
      <c r="J19" s="172"/>
      <c r="K19" s="187">
        <v>18.066667556762695</v>
      </c>
      <c r="L19" s="38">
        <v>13.333333015441895</v>
      </c>
      <c r="M19" s="38">
        <v>31.399999618530273</v>
      </c>
      <c r="N19" s="22"/>
      <c r="O19" s="22"/>
      <c r="P19" s="22"/>
      <c r="Q19" s="22"/>
      <c r="R19" s="22"/>
      <c r="S19" s="22"/>
      <c r="T19" s="22"/>
      <c r="U19" s="22"/>
      <c r="V19" s="22"/>
    </row>
    <row r="20" spans="1:22" s="166" customFormat="1" ht="30" customHeight="1" outlineLevel="2">
      <c r="A20" s="184"/>
      <c r="B20" s="168"/>
      <c r="C20" s="185" t="s">
        <v>574</v>
      </c>
      <c r="D20" s="22"/>
      <c r="E20" s="114" t="s">
        <v>559</v>
      </c>
      <c r="F20" s="168"/>
      <c r="G20" s="186">
        <v>51</v>
      </c>
      <c r="H20" s="186">
        <v>126</v>
      </c>
      <c r="I20" s="186">
        <v>177</v>
      </c>
      <c r="J20" s="172"/>
      <c r="K20" s="187">
        <v>3.4000000953674316</v>
      </c>
      <c r="L20" s="38">
        <v>8.399999618530273</v>
      </c>
      <c r="M20" s="38">
        <v>11.800000190734863</v>
      </c>
      <c r="N20" s="22"/>
      <c r="O20" s="22"/>
      <c r="P20" s="22"/>
      <c r="Q20" s="22"/>
      <c r="R20" s="22"/>
      <c r="S20" s="22"/>
      <c r="T20" s="22"/>
      <c r="U20" s="22"/>
      <c r="V20" s="22"/>
    </row>
    <row r="21" spans="1:22" s="166" customFormat="1" ht="30" customHeight="1" outlineLevel="2">
      <c r="A21" s="184"/>
      <c r="B21" s="168"/>
      <c r="C21" s="185" t="s">
        <v>575</v>
      </c>
      <c r="D21" s="22"/>
      <c r="E21" s="114" t="s">
        <v>561</v>
      </c>
      <c r="F21" s="168"/>
      <c r="G21" s="186">
        <v>17</v>
      </c>
      <c r="H21" s="186">
        <v>86</v>
      </c>
      <c r="I21" s="186">
        <v>103</v>
      </c>
      <c r="J21" s="172"/>
      <c r="K21" s="187">
        <v>1.1333333253860474</v>
      </c>
      <c r="L21" s="38">
        <v>5.733333110809326</v>
      </c>
      <c r="M21" s="38">
        <v>6.866666793823242</v>
      </c>
      <c r="N21" s="22"/>
      <c r="O21" s="22"/>
      <c r="P21" s="22"/>
      <c r="Q21" s="22"/>
      <c r="R21" s="22"/>
      <c r="S21" s="22"/>
      <c r="T21" s="22"/>
      <c r="U21" s="22"/>
      <c r="V21" s="22"/>
    </row>
    <row r="22" spans="1:22" s="166" customFormat="1" ht="30" customHeight="1" outlineLevel="2">
      <c r="A22" s="184"/>
      <c r="B22" s="168"/>
      <c r="C22" s="185" t="s">
        <v>576</v>
      </c>
      <c r="D22" s="22"/>
      <c r="E22" s="114" t="s">
        <v>558</v>
      </c>
      <c r="F22" s="168"/>
      <c r="G22" s="186">
        <v>49</v>
      </c>
      <c r="H22" s="186">
        <v>0</v>
      </c>
      <c r="I22" s="186">
        <v>49</v>
      </c>
      <c r="J22" s="172"/>
      <c r="K22" s="187">
        <v>3.2666666507720947</v>
      </c>
      <c r="L22" s="38"/>
      <c r="M22" s="38">
        <v>3.2666666507720947</v>
      </c>
      <c r="N22" s="22"/>
      <c r="O22" s="22"/>
      <c r="P22" s="22"/>
      <c r="Q22" s="22"/>
      <c r="R22" s="22"/>
      <c r="S22" s="22"/>
      <c r="T22" s="22"/>
      <c r="U22" s="22"/>
      <c r="V22" s="22"/>
    </row>
    <row r="23" spans="1:22" s="166" customFormat="1" ht="30" customHeight="1" outlineLevel="1">
      <c r="A23" s="174"/>
      <c r="B23" s="175"/>
      <c r="C23" s="176" t="s">
        <v>654</v>
      </c>
      <c r="D23" s="177"/>
      <c r="E23" s="178"/>
      <c r="F23" s="179"/>
      <c r="G23" s="180">
        <v>407</v>
      </c>
      <c r="H23" s="180">
        <v>420</v>
      </c>
      <c r="I23" s="180">
        <v>827</v>
      </c>
      <c r="J23" s="181"/>
      <c r="K23" s="182">
        <v>27.133334279060364</v>
      </c>
      <c r="L23" s="183">
        <v>27.99999910593033</v>
      </c>
      <c r="M23" s="183">
        <v>55.13333320617676</v>
      </c>
      <c r="N23" s="22"/>
      <c r="O23" s="22"/>
      <c r="P23" s="22"/>
      <c r="Q23" s="22"/>
      <c r="R23" s="22"/>
      <c r="S23" s="22"/>
      <c r="T23" s="22"/>
      <c r="U23" s="22"/>
      <c r="V23" s="22"/>
    </row>
    <row r="24" spans="1:22" s="166" customFormat="1" ht="30" customHeight="1" outlineLevel="2">
      <c r="A24" s="184" t="s">
        <v>240</v>
      </c>
      <c r="B24" s="168"/>
      <c r="C24" s="185" t="s">
        <v>244</v>
      </c>
      <c r="D24" s="22"/>
      <c r="E24" s="114" t="s">
        <v>245</v>
      </c>
      <c r="F24" s="168"/>
      <c r="G24" s="186">
        <v>1471</v>
      </c>
      <c r="H24" s="186">
        <v>0</v>
      </c>
      <c r="I24" s="186">
        <v>1471</v>
      </c>
      <c r="J24" s="172"/>
      <c r="K24" s="187">
        <v>98.06666564941406</v>
      </c>
      <c r="L24" s="38"/>
      <c r="M24" s="38">
        <v>98.06666564941406</v>
      </c>
      <c r="N24" s="22"/>
      <c r="O24" s="22"/>
      <c r="P24" s="22"/>
      <c r="Q24" s="22"/>
      <c r="R24" s="22"/>
      <c r="S24" s="22"/>
      <c r="T24" s="22"/>
      <c r="U24" s="22"/>
      <c r="V24" s="22"/>
    </row>
    <row r="25" spans="1:22" s="166" customFormat="1" ht="30" customHeight="1" outlineLevel="1">
      <c r="A25" s="174"/>
      <c r="B25" s="175"/>
      <c r="C25" s="176" t="s">
        <v>655</v>
      </c>
      <c r="D25" s="177"/>
      <c r="E25" s="178"/>
      <c r="F25" s="179"/>
      <c r="G25" s="180">
        <v>1471</v>
      </c>
      <c r="H25" s="180">
        <v>0</v>
      </c>
      <c r="I25" s="180">
        <v>1471</v>
      </c>
      <c r="J25" s="181"/>
      <c r="K25" s="182">
        <v>98.06666564941406</v>
      </c>
      <c r="L25" s="183"/>
      <c r="M25" s="183">
        <v>98.06666564941406</v>
      </c>
      <c r="N25" s="22"/>
      <c r="O25" s="22"/>
      <c r="P25" s="22"/>
      <c r="Q25" s="22"/>
      <c r="R25" s="22"/>
      <c r="S25" s="22"/>
      <c r="T25" s="22"/>
      <c r="U25" s="22"/>
      <c r="V25" s="22"/>
    </row>
    <row r="26" spans="1:22" s="166" customFormat="1" ht="30" customHeight="1" outlineLevel="2">
      <c r="A26" s="184" t="s">
        <v>247</v>
      </c>
      <c r="B26" s="168"/>
      <c r="C26" s="185" t="s">
        <v>16</v>
      </c>
      <c r="D26" s="22"/>
      <c r="E26" s="114" t="s">
        <v>562</v>
      </c>
      <c r="F26" s="168"/>
      <c r="G26" s="186">
        <v>0</v>
      </c>
      <c r="H26" s="186">
        <v>95</v>
      </c>
      <c r="I26" s="186">
        <v>95</v>
      </c>
      <c r="J26" s="172"/>
      <c r="K26" s="187"/>
      <c r="L26" s="38">
        <v>6.333333492279053</v>
      </c>
      <c r="M26" s="38">
        <v>6.333333492279053</v>
      </c>
      <c r="N26" s="22"/>
      <c r="O26" s="22"/>
      <c r="P26" s="22"/>
      <c r="Q26" s="22"/>
      <c r="R26" s="22"/>
      <c r="S26" s="22"/>
      <c r="T26" s="22"/>
      <c r="U26" s="22"/>
      <c r="V26" s="22"/>
    </row>
    <row r="27" spans="1:22" s="166" customFormat="1" ht="30" customHeight="1" outlineLevel="2">
      <c r="A27" s="184"/>
      <c r="B27" s="168"/>
      <c r="C27" s="185" t="s">
        <v>563</v>
      </c>
      <c r="D27" s="22"/>
      <c r="E27" s="114" t="s">
        <v>547</v>
      </c>
      <c r="F27" s="168"/>
      <c r="G27" s="186">
        <v>0</v>
      </c>
      <c r="H27" s="186">
        <v>1976</v>
      </c>
      <c r="I27" s="186">
        <v>1976</v>
      </c>
      <c r="J27" s="172"/>
      <c r="K27" s="187"/>
      <c r="L27" s="38">
        <v>131.73333740234375</v>
      </c>
      <c r="M27" s="38">
        <v>131.73333740234375</v>
      </c>
      <c r="N27" s="22"/>
      <c r="O27" s="22"/>
      <c r="P27" s="22"/>
      <c r="Q27" s="22"/>
      <c r="R27" s="22"/>
      <c r="S27" s="22"/>
      <c r="T27" s="22"/>
      <c r="U27" s="22"/>
      <c r="V27" s="22"/>
    </row>
    <row r="28" spans="1:22" s="166" customFormat="1" ht="30" customHeight="1" outlineLevel="2">
      <c r="A28" s="184"/>
      <c r="B28" s="168"/>
      <c r="C28" s="185" t="s">
        <v>563</v>
      </c>
      <c r="D28" s="22"/>
      <c r="E28" s="114" t="s">
        <v>546</v>
      </c>
      <c r="F28" s="168"/>
      <c r="G28" s="186">
        <v>0</v>
      </c>
      <c r="H28" s="186">
        <v>14</v>
      </c>
      <c r="I28" s="186">
        <v>14</v>
      </c>
      <c r="J28" s="172"/>
      <c r="K28" s="187"/>
      <c r="L28" s="38">
        <v>0.9333333373069763</v>
      </c>
      <c r="M28" s="38">
        <v>0.9333333373069763</v>
      </c>
      <c r="N28" s="22"/>
      <c r="O28" s="22"/>
      <c r="P28" s="22"/>
      <c r="Q28" s="22"/>
      <c r="R28" s="22"/>
      <c r="S28" s="22"/>
      <c r="T28" s="22"/>
      <c r="U28" s="22"/>
      <c r="V28" s="22"/>
    </row>
    <row r="29" spans="1:22" s="166" customFormat="1" ht="30" customHeight="1" outlineLevel="1">
      <c r="A29" s="174"/>
      <c r="B29" s="175"/>
      <c r="C29" s="176" t="s">
        <v>656</v>
      </c>
      <c r="D29" s="177"/>
      <c r="E29" s="178"/>
      <c r="F29" s="179"/>
      <c r="G29" s="180">
        <v>0</v>
      </c>
      <c r="H29" s="180">
        <v>2085</v>
      </c>
      <c r="I29" s="180">
        <v>2085</v>
      </c>
      <c r="J29" s="181"/>
      <c r="K29" s="182"/>
      <c r="L29" s="183">
        <v>139.00000423192978</v>
      </c>
      <c r="M29" s="183">
        <v>139.00000423192978</v>
      </c>
      <c r="N29" s="22"/>
      <c r="O29" s="22"/>
      <c r="P29" s="22"/>
      <c r="Q29" s="22"/>
      <c r="R29" s="22"/>
      <c r="S29" s="22"/>
      <c r="T29" s="22"/>
      <c r="U29" s="22"/>
      <c r="V29" s="22"/>
    </row>
    <row r="30" spans="1:22" s="166" customFormat="1" ht="30" customHeight="1" outlineLevel="2">
      <c r="A30" s="184" t="s">
        <v>254</v>
      </c>
      <c r="B30" s="168"/>
      <c r="C30" s="185" t="s">
        <v>255</v>
      </c>
      <c r="D30" s="22"/>
      <c r="E30" s="114" t="s">
        <v>256</v>
      </c>
      <c r="F30" s="168"/>
      <c r="G30" s="186">
        <v>345</v>
      </c>
      <c r="H30" s="186">
        <v>323</v>
      </c>
      <c r="I30" s="186">
        <v>668</v>
      </c>
      <c r="J30" s="172"/>
      <c r="K30" s="187">
        <v>23</v>
      </c>
      <c r="L30" s="38">
        <v>21.53333282470703</v>
      </c>
      <c r="M30" s="38">
        <v>44.53333282470703</v>
      </c>
      <c r="N30" s="22"/>
      <c r="O30" s="22"/>
      <c r="P30" s="22"/>
      <c r="Q30" s="22"/>
      <c r="R30" s="22"/>
      <c r="S30" s="22"/>
      <c r="T30" s="22"/>
      <c r="U30" s="22"/>
      <c r="V30" s="22"/>
    </row>
    <row r="31" spans="1:22" s="166" customFormat="1" ht="30" customHeight="1" outlineLevel="2">
      <c r="A31" s="184"/>
      <c r="B31" s="168"/>
      <c r="C31" s="185" t="s">
        <v>577</v>
      </c>
      <c r="D31" s="22"/>
      <c r="E31" s="114" t="s">
        <v>564</v>
      </c>
      <c r="F31" s="168"/>
      <c r="G31" s="186">
        <v>279</v>
      </c>
      <c r="H31" s="186">
        <v>512</v>
      </c>
      <c r="I31" s="186">
        <v>791</v>
      </c>
      <c r="J31" s="172"/>
      <c r="K31" s="187">
        <v>18.600000381469727</v>
      </c>
      <c r="L31" s="38">
        <v>34.13333511352539</v>
      </c>
      <c r="M31" s="38">
        <v>52.733333587646484</v>
      </c>
      <c r="N31" s="22"/>
      <c r="O31" s="22"/>
      <c r="P31" s="22"/>
      <c r="Q31" s="22"/>
      <c r="R31" s="22"/>
      <c r="S31" s="22"/>
      <c r="T31" s="22"/>
      <c r="U31" s="22"/>
      <c r="V31" s="22"/>
    </row>
    <row r="32" spans="1:22" s="166" customFormat="1" ht="30" customHeight="1" outlineLevel="2">
      <c r="A32" s="184"/>
      <c r="B32" s="168"/>
      <c r="C32" s="185" t="s">
        <v>578</v>
      </c>
      <c r="D32" s="22"/>
      <c r="E32" s="114" t="s">
        <v>566</v>
      </c>
      <c r="F32" s="168"/>
      <c r="G32" s="186">
        <v>4</v>
      </c>
      <c r="H32" s="186">
        <v>52</v>
      </c>
      <c r="I32" s="186">
        <v>56</v>
      </c>
      <c r="J32" s="172"/>
      <c r="K32" s="187">
        <v>0.2666666805744171</v>
      </c>
      <c r="L32" s="38">
        <v>3.4666666984558105</v>
      </c>
      <c r="M32" s="38">
        <v>3.7333333492279053</v>
      </c>
      <c r="N32" s="22"/>
      <c r="O32" s="22"/>
      <c r="P32" s="22"/>
      <c r="Q32" s="22"/>
      <c r="R32" s="22"/>
      <c r="S32" s="22"/>
      <c r="T32" s="22"/>
      <c r="U32" s="22"/>
      <c r="V32" s="22"/>
    </row>
    <row r="33" spans="1:22" s="166" customFormat="1" ht="30" customHeight="1" outlineLevel="2">
      <c r="A33" s="184"/>
      <c r="B33" s="168"/>
      <c r="C33" s="185" t="s">
        <v>260</v>
      </c>
      <c r="D33" s="22"/>
      <c r="E33" s="114" t="s">
        <v>261</v>
      </c>
      <c r="F33" s="168"/>
      <c r="G33" s="186">
        <v>4</v>
      </c>
      <c r="H33" s="186">
        <v>0</v>
      </c>
      <c r="I33" s="186">
        <v>4</v>
      </c>
      <c r="J33" s="172"/>
      <c r="K33" s="187">
        <v>0.2666666805744171</v>
      </c>
      <c r="L33" s="38"/>
      <c r="M33" s="38">
        <v>0.2666666805744171</v>
      </c>
      <c r="N33" s="22"/>
      <c r="O33" s="22"/>
      <c r="P33" s="22"/>
      <c r="Q33" s="22"/>
      <c r="R33" s="22"/>
      <c r="S33" s="22"/>
      <c r="T33" s="22"/>
      <c r="U33" s="22"/>
      <c r="V33" s="22"/>
    </row>
    <row r="34" spans="1:22" s="166" customFormat="1" ht="30" customHeight="1" outlineLevel="2">
      <c r="A34" s="184"/>
      <c r="B34" s="168"/>
      <c r="C34" s="185" t="s">
        <v>265</v>
      </c>
      <c r="D34" s="22"/>
      <c r="E34" s="114" t="s">
        <v>565</v>
      </c>
      <c r="F34" s="168"/>
      <c r="G34" s="186">
        <v>419</v>
      </c>
      <c r="H34" s="186">
        <v>1349</v>
      </c>
      <c r="I34" s="186">
        <v>1768</v>
      </c>
      <c r="J34" s="172"/>
      <c r="K34" s="187">
        <v>27.933332443237305</v>
      </c>
      <c r="L34" s="38">
        <v>89.93333435058594</v>
      </c>
      <c r="M34" s="38">
        <v>117.86666870117188</v>
      </c>
      <c r="N34" s="22"/>
      <c r="O34" s="22"/>
      <c r="P34" s="22"/>
      <c r="Q34" s="22"/>
      <c r="R34" s="22"/>
      <c r="S34" s="22"/>
      <c r="T34" s="22"/>
      <c r="U34" s="22"/>
      <c r="V34" s="22"/>
    </row>
    <row r="35" spans="1:22" s="166" customFormat="1" ht="30" customHeight="1" outlineLevel="2">
      <c r="A35" s="184"/>
      <c r="B35" s="168"/>
      <c r="C35" s="185" t="s">
        <v>579</v>
      </c>
      <c r="D35" s="22"/>
      <c r="E35" s="114" t="s">
        <v>568</v>
      </c>
      <c r="F35" s="168"/>
      <c r="G35" s="186">
        <v>702</v>
      </c>
      <c r="H35" s="186">
        <v>1126</v>
      </c>
      <c r="I35" s="186">
        <v>1828</v>
      </c>
      <c r="J35" s="172"/>
      <c r="K35" s="187">
        <v>46.79999923706055</v>
      </c>
      <c r="L35" s="38">
        <v>75.06666564941406</v>
      </c>
      <c r="M35" s="38">
        <v>121.86666870117188</v>
      </c>
      <c r="N35" s="22"/>
      <c r="O35" s="22"/>
      <c r="P35" s="22"/>
      <c r="Q35" s="22"/>
      <c r="R35" s="22"/>
      <c r="S35" s="22"/>
      <c r="T35" s="22"/>
      <c r="U35" s="22"/>
      <c r="V35" s="22"/>
    </row>
    <row r="36" spans="1:22" s="166" customFormat="1" ht="30" customHeight="1" outlineLevel="2">
      <c r="A36" s="184"/>
      <c r="B36" s="168"/>
      <c r="C36" s="185" t="s">
        <v>580</v>
      </c>
      <c r="D36" s="22"/>
      <c r="E36" s="114" t="s">
        <v>567</v>
      </c>
      <c r="F36" s="168"/>
      <c r="G36" s="186">
        <v>7</v>
      </c>
      <c r="H36" s="186">
        <v>125</v>
      </c>
      <c r="I36" s="186">
        <v>132</v>
      </c>
      <c r="J36" s="172"/>
      <c r="K36" s="187">
        <v>0.46666666865348816</v>
      </c>
      <c r="L36" s="38">
        <v>8.333333015441895</v>
      </c>
      <c r="M36" s="38">
        <v>8.800000190734863</v>
      </c>
      <c r="N36" s="22"/>
      <c r="O36" s="22"/>
      <c r="P36" s="22"/>
      <c r="Q36" s="22"/>
      <c r="R36" s="22"/>
      <c r="S36" s="22"/>
      <c r="T36" s="22"/>
      <c r="U36" s="22"/>
      <c r="V36" s="22"/>
    </row>
    <row r="37" spans="1:22" s="166" customFormat="1" ht="30" customHeight="1" outlineLevel="1">
      <c r="A37" s="174"/>
      <c r="B37" s="175"/>
      <c r="C37" s="176" t="s">
        <v>657</v>
      </c>
      <c r="D37" s="177"/>
      <c r="E37" s="178"/>
      <c r="F37" s="179"/>
      <c r="G37" s="180">
        <v>1760</v>
      </c>
      <c r="H37" s="180">
        <v>3487</v>
      </c>
      <c r="I37" s="180">
        <v>5247</v>
      </c>
      <c r="J37" s="181"/>
      <c r="K37" s="182">
        <v>117.3333320915699</v>
      </c>
      <c r="L37" s="183">
        <v>232.46666765213013</v>
      </c>
      <c r="M37" s="183">
        <v>349.80000403523445</v>
      </c>
      <c r="N37" s="22"/>
      <c r="O37" s="22"/>
      <c r="P37" s="22"/>
      <c r="Q37" s="22"/>
      <c r="R37" s="22"/>
      <c r="S37" s="22"/>
      <c r="T37" s="22"/>
      <c r="U37" s="22"/>
      <c r="V37" s="22"/>
    </row>
    <row r="38" spans="1:22" s="199" customFormat="1" ht="30" customHeight="1" thickBot="1">
      <c r="A38" s="189" t="s">
        <v>609</v>
      </c>
      <c r="B38" s="190"/>
      <c r="C38" s="191"/>
      <c r="D38" s="192"/>
      <c r="E38" s="193"/>
      <c r="F38" s="194"/>
      <c r="G38" s="195">
        <v>4090</v>
      </c>
      <c r="H38" s="195">
        <v>10549</v>
      </c>
      <c r="I38" s="195">
        <v>14639</v>
      </c>
      <c r="J38" s="196"/>
      <c r="K38" s="197">
        <v>272.6666652262211</v>
      </c>
      <c r="L38" s="198">
        <v>703.2666682302952</v>
      </c>
      <c r="M38" s="198">
        <v>975.9333356618881</v>
      </c>
      <c r="N38" s="320"/>
      <c r="O38" s="320"/>
      <c r="P38" s="320"/>
      <c r="Q38" s="320"/>
      <c r="R38" s="320"/>
      <c r="S38" s="320"/>
      <c r="T38" s="320"/>
      <c r="U38" s="320"/>
      <c r="V38" s="320"/>
    </row>
    <row r="39" spans="1:13" ht="30" customHeight="1" hidden="1" outlineLevel="2" thickTop="1">
      <c r="A39" s="152"/>
      <c r="B39" s="46"/>
      <c r="C39" s="145"/>
      <c r="D39" s="45"/>
      <c r="E39" s="146"/>
      <c r="F39" s="45"/>
      <c r="G39" s="147"/>
      <c r="H39" s="147"/>
      <c r="I39" s="147"/>
      <c r="J39" s="147"/>
      <c r="K39" s="148"/>
      <c r="L39" s="149"/>
      <c r="M39" s="149"/>
    </row>
    <row r="40" spans="3:13" ht="30" customHeight="1" hidden="1" outlineLevel="2">
      <c r="C40" s="60"/>
      <c r="G40" s="19"/>
      <c r="H40" s="19"/>
      <c r="I40" s="19"/>
      <c r="J40" s="19"/>
      <c r="K40" s="67"/>
      <c r="L40" s="33"/>
      <c r="M40" s="33"/>
    </row>
    <row r="41" spans="3:13" ht="30" customHeight="1" hidden="1" outlineLevel="2">
      <c r="C41" s="60"/>
      <c r="G41" s="19"/>
      <c r="H41" s="19"/>
      <c r="I41" s="19"/>
      <c r="J41" s="19"/>
      <c r="K41" s="67"/>
      <c r="L41" s="33"/>
      <c r="M41" s="33"/>
    </row>
    <row r="42" spans="3:13" ht="30" customHeight="1" hidden="1" outlineLevel="2">
      <c r="C42" s="60"/>
      <c r="G42" s="19"/>
      <c r="H42" s="19"/>
      <c r="I42" s="19"/>
      <c r="J42" s="19"/>
      <c r="K42" s="67"/>
      <c r="L42" s="33"/>
      <c r="M42" s="33"/>
    </row>
    <row r="43" spans="3:13" ht="30" customHeight="1" hidden="1" outlineLevel="2">
      <c r="C43" s="60"/>
      <c r="G43" s="19"/>
      <c r="H43" s="19"/>
      <c r="I43" s="19"/>
      <c r="J43" s="19"/>
      <c r="K43" s="67"/>
      <c r="L43" s="33"/>
      <c r="M43" s="33"/>
    </row>
    <row r="44" spans="3:13" ht="30" customHeight="1" hidden="1" outlineLevel="2">
      <c r="C44" s="60"/>
      <c r="G44" s="19"/>
      <c r="H44" s="19"/>
      <c r="I44" s="19"/>
      <c r="J44" s="19"/>
      <c r="K44" s="67"/>
      <c r="L44" s="33"/>
      <c r="M44" s="33"/>
    </row>
    <row r="45" spans="1:13" ht="30" customHeight="1" hidden="1" outlineLevel="1" collapsed="1" thickTop="1">
      <c r="A45" s="153"/>
      <c r="C45" s="60"/>
      <c r="G45" s="19"/>
      <c r="H45" s="19"/>
      <c r="I45" s="19"/>
      <c r="J45" s="19"/>
      <c r="K45" s="67"/>
      <c r="L45" s="33"/>
      <c r="M45" s="33"/>
    </row>
    <row r="46" spans="1:13" ht="19.5" customHeight="1" hidden="1" outlineLevel="1">
      <c r="A46" s="106"/>
      <c r="B46" s="24"/>
      <c r="C46" s="61"/>
      <c r="D46" s="61"/>
      <c r="E46" s="144"/>
      <c r="F46" s="61"/>
      <c r="G46" s="62"/>
      <c r="H46" s="62"/>
      <c r="I46" s="62"/>
      <c r="J46" s="62"/>
      <c r="K46" s="69"/>
      <c r="L46" s="63"/>
      <c r="M46" s="63"/>
    </row>
    <row r="47" spans="1:13" ht="19.5" customHeight="1" hidden="1" outlineLevel="1">
      <c r="A47" s="106"/>
      <c r="B47" s="24"/>
      <c r="C47" s="61"/>
      <c r="D47" s="61"/>
      <c r="E47" s="144"/>
      <c r="F47" s="61"/>
      <c r="G47" s="62"/>
      <c r="H47" s="62"/>
      <c r="I47" s="62"/>
      <c r="J47" s="62"/>
      <c r="K47" s="69"/>
      <c r="L47" s="63"/>
      <c r="M47" s="63"/>
    </row>
    <row r="48" spans="1:13" s="4" customFormat="1" ht="13.5" collapsed="1" thickTop="1">
      <c r="A48" s="27"/>
      <c r="B48" s="21"/>
      <c r="C48" s="21"/>
      <c r="D48" s="21"/>
      <c r="E48" s="117"/>
      <c r="F48" s="21"/>
      <c r="G48" s="21"/>
      <c r="H48" s="21"/>
      <c r="I48" s="21"/>
      <c r="J48" s="21"/>
      <c r="K48" s="21"/>
      <c r="L48" s="21"/>
      <c r="M48" s="21"/>
    </row>
    <row r="49" spans="3:13" ht="12.75">
      <c r="C49" s="21"/>
      <c r="D49" s="21"/>
      <c r="E49" s="117"/>
      <c r="F49" s="21"/>
      <c r="G49" s="21"/>
      <c r="H49" s="21"/>
      <c r="I49" s="21"/>
      <c r="J49" s="21"/>
      <c r="K49" s="21"/>
      <c r="L49" s="21"/>
      <c r="M49" s="21"/>
    </row>
    <row r="50" spans="3:14" ht="12.75">
      <c r="C50" s="21"/>
      <c r="D50" s="21"/>
      <c r="E50" s="117"/>
      <c r="F50" s="21"/>
      <c r="G50" s="21"/>
      <c r="H50" s="21"/>
      <c r="I50" s="21"/>
      <c r="J50" s="21"/>
      <c r="K50" s="21"/>
      <c r="L50" s="21"/>
      <c r="M50" s="21"/>
      <c r="N50" s="151"/>
    </row>
    <row r="51" spans="3:13" ht="12.75">
      <c r="C51" s="21"/>
      <c r="D51" s="21"/>
      <c r="E51" s="117"/>
      <c r="F51" s="21"/>
      <c r="G51" s="21"/>
      <c r="H51" s="21"/>
      <c r="I51" s="21"/>
      <c r="J51" s="21"/>
      <c r="K51" s="21"/>
      <c r="L51" s="21"/>
      <c r="M51" s="21"/>
    </row>
    <row r="52" spans="3:13" ht="12.75">
      <c r="C52" s="21"/>
      <c r="D52" s="21"/>
      <c r="E52" s="117"/>
      <c r="F52" s="21"/>
      <c r="G52" s="21"/>
      <c r="H52" s="21"/>
      <c r="I52" s="21"/>
      <c r="J52" s="21"/>
      <c r="K52" s="21"/>
      <c r="L52" s="21"/>
      <c r="M52" s="21"/>
    </row>
    <row r="53" spans="3:13" ht="12.75">
      <c r="C53" s="21"/>
      <c r="D53" s="21"/>
      <c r="E53" s="117"/>
      <c r="F53" s="21"/>
      <c r="G53" s="21"/>
      <c r="H53" s="21"/>
      <c r="I53" s="21"/>
      <c r="J53" s="21"/>
      <c r="K53" s="21"/>
      <c r="L53" s="21"/>
      <c r="M53" s="21"/>
    </row>
    <row r="54" spans="3:13" ht="12.75">
      <c r="C54" s="21"/>
      <c r="D54" s="21"/>
      <c r="E54" s="117"/>
      <c r="F54" s="21"/>
      <c r="G54" s="21"/>
      <c r="H54" s="21"/>
      <c r="I54" s="21"/>
      <c r="J54" s="21"/>
      <c r="K54" s="21"/>
      <c r="L54" s="21"/>
      <c r="M54" s="21"/>
    </row>
    <row r="55" spans="3:13" ht="12.75">
      <c r="C55" s="21"/>
      <c r="D55" s="21"/>
      <c r="E55" s="117"/>
      <c r="F55" s="21"/>
      <c r="G55" s="21"/>
      <c r="H55" s="21"/>
      <c r="I55" s="21"/>
      <c r="J55" s="21"/>
      <c r="K55" s="21"/>
      <c r="L55" s="21"/>
      <c r="M55" s="21"/>
    </row>
    <row r="56" spans="3:13" ht="12.75">
      <c r="C56" s="21"/>
      <c r="D56" s="21"/>
      <c r="E56" s="117"/>
      <c r="F56" s="21"/>
      <c r="G56" s="21"/>
      <c r="H56" s="21"/>
      <c r="I56" s="21"/>
      <c r="J56" s="21"/>
      <c r="K56" s="21"/>
      <c r="L56" s="21"/>
      <c r="M56" s="21"/>
    </row>
    <row r="57" spans="3:13" ht="12.75">
      <c r="C57" s="21"/>
      <c r="D57" s="21"/>
      <c r="E57" s="117"/>
      <c r="F57" s="21"/>
      <c r="G57" s="21"/>
      <c r="H57" s="21"/>
      <c r="I57" s="21"/>
      <c r="J57" s="21"/>
      <c r="K57" s="21"/>
      <c r="L57" s="21"/>
      <c r="M57" s="21"/>
    </row>
    <row r="58" spans="3:13" ht="12.75">
      <c r="C58" s="21"/>
      <c r="D58" s="21"/>
      <c r="E58" s="117"/>
      <c r="F58" s="21"/>
      <c r="G58" s="21"/>
      <c r="H58" s="21"/>
      <c r="I58" s="21"/>
      <c r="J58" s="21"/>
      <c r="K58" s="21"/>
      <c r="L58" s="21"/>
      <c r="M58" s="21"/>
    </row>
    <row r="59" spans="3:13" ht="12.75">
      <c r="C59" s="21"/>
      <c r="D59" s="21"/>
      <c r="E59" s="117"/>
      <c r="F59" s="21"/>
      <c r="G59" s="21"/>
      <c r="H59" s="21"/>
      <c r="I59" s="21"/>
      <c r="J59" s="21"/>
      <c r="K59" s="21"/>
      <c r="L59" s="21"/>
      <c r="M59" s="21"/>
    </row>
    <row r="60" spans="3:13" ht="12.75">
      <c r="C60" s="21"/>
      <c r="D60" s="21"/>
      <c r="E60" s="117"/>
      <c r="F60" s="21"/>
      <c r="G60" s="21"/>
      <c r="H60" s="21"/>
      <c r="I60" s="21"/>
      <c r="J60" s="21"/>
      <c r="K60" s="21"/>
      <c r="L60" s="21"/>
      <c r="M60" s="21"/>
    </row>
    <row r="61" spans="3:13" ht="12.75">
      <c r="C61" s="21"/>
      <c r="D61" s="21"/>
      <c r="E61" s="117"/>
      <c r="F61" s="21"/>
      <c r="G61" s="21"/>
      <c r="H61" s="21"/>
      <c r="I61" s="21"/>
      <c r="J61" s="21"/>
      <c r="K61" s="21"/>
      <c r="L61" s="21"/>
      <c r="M61" s="21"/>
    </row>
    <row r="62" spans="3:13" ht="12.75">
      <c r="C62" s="21"/>
      <c r="D62" s="21"/>
      <c r="E62" s="117"/>
      <c r="F62" s="21"/>
      <c r="G62" s="21"/>
      <c r="H62" s="21"/>
      <c r="I62" s="21"/>
      <c r="J62" s="21"/>
      <c r="K62" s="21"/>
      <c r="L62" s="21"/>
      <c r="M62" s="21"/>
    </row>
    <row r="63" spans="3:13" ht="12.75">
      <c r="C63" s="21"/>
      <c r="D63" s="21"/>
      <c r="E63" s="117"/>
      <c r="F63" s="21"/>
      <c r="G63" s="21"/>
      <c r="H63" s="21"/>
      <c r="I63" s="21"/>
      <c r="J63" s="21"/>
      <c r="K63" s="21"/>
      <c r="L63" s="21"/>
      <c r="M63" s="21"/>
    </row>
    <row r="64" spans="3:13" ht="12.75">
      <c r="C64" s="21"/>
      <c r="D64" s="21"/>
      <c r="E64" s="117"/>
      <c r="F64" s="21"/>
      <c r="G64" s="21"/>
      <c r="H64" s="21"/>
      <c r="I64" s="21"/>
      <c r="J64" s="21"/>
      <c r="K64" s="21"/>
      <c r="L64" s="21"/>
      <c r="M64" s="21"/>
    </row>
    <row r="65" spans="3:13" ht="12.75">
      <c r="C65" s="21"/>
      <c r="D65" s="21"/>
      <c r="E65" s="117"/>
      <c r="F65" s="21"/>
      <c r="G65" s="21"/>
      <c r="H65" s="21"/>
      <c r="I65" s="21"/>
      <c r="J65" s="21"/>
      <c r="K65" s="21"/>
      <c r="L65" s="21"/>
      <c r="M65" s="21"/>
    </row>
    <row r="66" spans="3:13" ht="12.75">
      <c r="C66" s="21"/>
      <c r="D66" s="21"/>
      <c r="E66" s="117"/>
      <c r="F66" s="21"/>
      <c r="G66" s="21"/>
      <c r="H66" s="21"/>
      <c r="I66" s="21"/>
      <c r="J66" s="21"/>
      <c r="K66" s="21"/>
      <c r="L66" s="21"/>
      <c r="M66" s="21"/>
    </row>
    <row r="67" spans="3:13" ht="12.75">
      <c r="C67" s="21"/>
      <c r="D67" s="21"/>
      <c r="E67" s="117"/>
      <c r="F67" s="21"/>
      <c r="G67" s="21"/>
      <c r="H67" s="21"/>
      <c r="I67" s="21"/>
      <c r="J67" s="21"/>
      <c r="K67" s="21"/>
      <c r="L67" s="21"/>
      <c r="M67" s="21"/>
    </row>
    <row r="68" spans="3:13" ht="12.75">
      <c r="C68" s="21"/>
      <c r="D68" s="21"/>
      <c r="E68" s="117"/>
      <c r="F68" s="21"/>
      <c r="G68" s="21"/>
      <c r="H68" s="21"/>
      <c r="I68" s="21"/>
      <c r="J68" s="21"/>
      <c r="K68" s="21"/>
      <c r="L68" s="21"/>
      <c r="M68" s="21"/>
    </row>
    <row r="69" spans="3:13" ht="12.75">
      <c r="C69" s="21"/>
      <c r="D69" s="21"/>
      <c r="E69" s="117"/>
      <c r="F69" s="21"/>
      <c r="G69" s="21"/>
      <c r="H69" s="21"/>
      <c r="I69" s="21"/>
      <c r="J69" s="21"/>
      <c r="K69" s="21"/>
      <c r="L69" s="21"/>
      <c r="M69" s="21"/>
    </row>
    <row r="70" spans="3:13" ht="12.75">
      <c r="C70" s="21"/>
      <c r="D70" s="21"/>
      <c r="E70" s="117"/>
      <c r="F70" s="21"/>
      <c r="G70" s="21"/>
      <c r="H70" s="21"/>
      <c r="I70" s="21"/>
      <c r="J70" s="21"/>
      <c r="K70" s="21"/>
      <c r="L70" s="21"/>
      <c r="M70" s="21"/>
    </row>
    <row r="71" spans="3:13" ht="12.75">
      <c r="C71" s="21"/>
      <c r="D71" s="21"/>
      <c r="E71" s="117"/>
      <c r="F71" s="21"/>
      <c r="G71" s="21"/>
      <c r="H71" s="21"/>
      <c r="I71" s="21"/>
      <c r="J71" s="21"/>
      <c r="K71" s="21"/>
      <c r="L71" s="21"/>
      <c r="M71" s="21"/>
    </row>
    <row r="72" spans="3:13" ht="12.75">
      <c r="C72" s="21"/>
      <c r="D72" s="21"/>
      <c r="E72" s="117"/>
      <c r="F72" s="21"/>
      <c r="G72" s="21"/>
      <c r="H72" s="21"/>
      <c r="I72" s="21"/>
      <c r="J72" s="21"/>
      <c r="K72" s="21"/>
      <c r="L72" s="21"/>
      <c r="M72" s="21"/>
    </row>
    <row r="73" spans="3:13" ht="12.75">
      <c r="C73" s="21"/>
      <c r="D73" s="21"/>
      <c r="E73" s="117"/>
      <c r="F73" s="21"/>
      <c r="G73" s="21"/>
      <c r="H73" s="21"/>
      <c r="I73" s="21"/>
      <c r="J73" s="21"/>
      <c r="K73" s="21"/>
      <c r="L73" s="21"/>
      <c r="M73" s="21"/>
    </row>
    <row r="74" spans="3:13" ht="12.75">
      <c r="C74" s="21"/>
      <c r="D74" s="21"/>
      <c r="E74" s="117"/>
      <c r="F74" s="21"/>
      <c r="G74" s="21"/>
      <c r="H74" s="21"/>
      <c r="I74" s="21"/>
      <c r="J74" s="21"/>
      <c r="K74" s="21"/>
      <c r="L74" s="21"/>
      <c r="M74" s="21"/>
    </row>
    <row r="75" spans="3:13" ht="12.75">
      <c r="C75" s="21"/>
      <c r="D75" s="21"/>
      <c r="E75" s="117"/>
      <c r="F75" s="21"/>
      <c r="G75" s="21"/>
      <c r="H75" s="21"/>
      <c r="I75" s="21"/>
      <c r="J75" s="21"/>
      <c r="K75" s="21"/>
      <c r="L75" s="21"/>
      <c r="M75" s="21"/>
    </row>
    <row r="76" spans="3:13" ht="12.75">
      <c r="C76" s="21"/>
      <c r="D76" s="21"/>
      <c r="E76" s="117"/>
      <c r="F76" s="21"/>
      <c r="G76" s="21"/>
      <c r="H76" s="21"/>
      <c r="I76" s="21"/>
      <c r="J76" s="21"/>
      <c r="K76" s="21"/>
      <c r="L76" s="21"/>
      <c r="M76" s="21"/>
    </row>
    <row r="77" spans="3:13" ht="12.75">
      <c r="C77" s="21"/>
      <c r="D77" s="21"/>
      <c r="E77" s="117"/>
      <c r="F77" s="21"/>
      <c r="G77" s="21"/>
      <c r="H77" s="21"/>
      <c r="I77" s="21"/>
      <c r="J77" s="21"/>
      <c r="K77" s="21"/>
      <c r="L77" s="21"/>
      <c r="M77" s="21"/>
    </row>
    <row r="78" spans="3:13" ht="12.75">
      <c r="C78" s="21"/>
      <c r="D78" s="21"/>
      <c r="E78" s="117"/>
      <c r="F78" s="21"/>
      <c r="G78" s="21"/>
      <c r="H78" s="21"/>
      <c r="I78" s="21"/>
      <c r="J78" s="21"/>
      <c r="K78" s="21"/>
      <c r="L78" s="21"/>
      <c r="M78" s="21"/>
    </row>
    <row r="79" spans="3:13" ht="12.75">
      <c r="C79" s="21"/>
      <c r="D79" s="21"/>
      <c r="E79" s="117"/>
      <c r="F79" s="21"/>
      <c r="G79" s="21"/>
      <c r="H79" s="21"/>
      <c r="I79" s="21"/>
      <c r="J79" s="21"/>
      <c r="K79" s="21"/>
      <c r="L79" s="21"/>
      <c r="M79" s="21"/>
    </row>
    <row r="80" spans="3:13" ht="12.75">
      <c r="C80" s="21"/>
      <c r="D80" s="21"/>
      <c r="E80" s="117"/>
      <c r="F80" s="21"/>
      <c r="G80" s="21"/>
      <c r="H80" s="21"/>
      <c r="I80" s="21"/>
      <c r="J80" s="21"/>
      <c r="K80" s="21"/>
      <c r="L80" s="21"/>
      <c r="M80" s="21"/>
    </row>
    <row r="81" spans="3:13" ht="12.75">
      <c r="C81" s="21"/>
      <c r="D81" s="21"/>
      <c r="E81" s="117"/>
      <c r="F81" s="21"/>
      <c r="G81" s="21"/>
      <c r="H81" s="21"/>
      <c r="I81" s="21"/>
      <c r="J81" s="21"/>
      <c r="K81" s="21"/>
      <c r="L81" s="21"/>
      <c r="M81" s="21"/>
    </row>
    <row r="82" spans="3:13" ht="12.75">
      <c r="C82" s="21"/>
      <c r="D82" s="21"/>
      <c r="E82" s="117"/>
      <c r="F82" s="21"/>
      <c r="G82" s="21"/>
      <c r="H82" s="21"/>
      <c r="I82" s="21"/>
      <c r="J82" s="21"/>
      <c r="K82" s="21"/>
      <c r="L82" s="21"/>
      <c r="M82" s="21"/>
    </row>
    <row r="83" spans="3:13" ht="12.75">
      <c r="C83" s="21"/>
      <c r="D83" s="21"/>
      <c r="E83" s="117"/>
      <c r="F83" s="21"/>
      <c r="G83" s="21"/>
      <c r="H83" s="21"/>
      <c r="I83" s="21"/>
      <c r="J83" s="21"/>
      <c r="K83" s="21"/>
      <c r="L83" s="21"/>
      <c r="M83" s="21"/>
    </row>
    <row r="84" spans="3:13" ht="12.75">
      <c r="C84" s="21"/>
      <c r="D84" s="21"/>
      <c r="E84" s="117"/>
      <c r="F84" s="21"/>
      <c r="G84" s="21"/>
      <c r="H84" s="21"/>
      <c r="I84" s="21"/>
      <c r="J84" s="21"/>
      <c r="K84" s="21"/>
      <c r="L84" s="21"/>
      <c r="M84" s="21"/>
    </row>
    <row r="85" spans="3:13" ht="12.75">
      <c r="C85" s="21"/>
      <c r="D85" s="21"/>
      <c r="E85" s="117"/>
      <c r="F85" s="21"/>
      <c r="G85" s="21"/>
      <c r="H85" s="21"/>
      <c r="I85" s="21"/>
      <c r="J85" s="21"/>
      <c r="K85" s="21"/>
      <c r="L85" s="21"/>
      <c r="M85" s="21"/>
    </row>
    <row r="86" spans="3:13" ht="12.75">
      <c r="C86" s="21"/>
      <c r="D86" s="21"/>
      <c r="E86" s="117"/>
      <c r="F86" s="21"/>
      <c r="G86" s="21"/>
      <c r="H86" s="21"/>
      <c r="I86" s="21"/>
      <c r="J86" s="21"/>
      <c r="K86" s="21"/>
      <c r="L86" s="21"/>
      <c r="M86" s="21"/>
    </row>
    <row r="87" spans="3:13" ht="12.75">
      <c r="C87" s="21"/>
      <c r="D87" s="21"/>
      <c r="E87" s="117"/>
      <c r="F87" s="21"/>
      <c r="G87" s="21"/>
      <c r="H87" s="21"/>
      <c r="I87" s="21"/>
      <c r="J87" s="21"/>
      <c r="K87" s="21"/>
      <c r="L87" s="21"/>
      <c r="M87" s="21"/>
    </row>
    <row r="88" spans="3:13" ht="12.75">
      <c r="C88" s="21"/>
      <c r="D88" s="21"/>
      <c r="E88" s="117"/>
      <c r="F88" s="21"/>
      <c r="G88" s="21"/>
      <c r="H88" s="21"/>
      <c r="I88" s="21"/>
      <c r="J88" s="21"/>
      <c r="K88" s="21"/>
      <c r="L88" s="21"/>
      <c r="M88" s="21"/>
    </row>
    <row r="89" spans="3:13" ht="12.75">
      <c r="C89" s="21"/>
      <c r="D89" s="21"/>
      <c r="E89" s="117"/>
      <c r="F89" s="21"/>
      <c r="G89" s="21"/>
      <c r="H89" s="21"/>
      <c r="I89" s="21"/>
      <c r="J89" s="21"/>
      <c r="K89" s="21"/>
      <c r="L89" s="21"/>
      <c r="M89" s="21"/>
    </row>
    <row r="90" spans="3:13" ht="12.75">
      <c r="C90" s="21"/>
      <c r="D90" s="21"/>
      <c r="E90" s="117"/>
      <c r="F90" s="21"/>
      <c r="G90" s="21"/>
      <c r="H90" s="21"/>
      <c r="I90" s="21"/>
      <c r="J90" s="21"/>
      <c r="K90" s="21"/>
      <c r="L90" s="21"/>
      <c r="M90" s="21"/>
    </row>
    <row r="91" spans="3:13" ht="12.75">
      <c r="C91" s="21"/>
      <c r="D91" s="21"/>
      <c r="E91" s="117"/>
      <c r="F91" s="21"/>
      <c r="G91" s="21"/>
      <c r="H91" s="21"/>
      <c r="I91" s="21"/>
      <c r="J91" s="21"/>
      <c r="K91" s="21"/>
      <c r="L91" s="21"/>
      <c r="M91" s="21"/>
    </row>
    <row r="92" spans="3:13" ht="12.75">
      <c r="C92" s="21"/>
      <c r="D92" s="21"/>
      <c r="E92" s="117"/>
      <c r="F92" s="21"/>
      <c r="G92" s="21"/>
      <c r="H92" s="21"/>
      <c r="I92" s="21"/>
      <c r="J92" s="21"/>
      <c r="K92" s="21"/>
      <c r="L92" s="21"/>
      <c r="M92" s="21"/>
    </row>
    <row r="93" spans="3:13" ht="12.75">
      <c r="C93" s="21"/>
      <c r="D93" s="21"/>
      <c r="E93" s="117"/>
      <c r="F93" s="21"/>
      <c r="G93" s="21"/>
      <c r="H93" s="21"/>
      <c r="I93" s="21"/>
      <c r="J93" s="21"/>
      <c r="K93" s="21"/>
      <c r="L93" s="21"/>
      <c r="M93" s="21"/>
    </row>
    <row r="94" spans="3:13" ht="12.75">
      <c r="C94" s="21"/>
      <c r="D94" s="21"/>
      <c r="E94" s="117"/>
      <c r="F94" s="21"/>
      <c r="G94" s="21"/>
      <c r="H94" s="21"/>
      <c r="I94" s="21"/>
      <c r="J94" s="21"/>
      <c r="K94" s="21"/>
      <c r="L94" s="21"/>
      <c r="M94" s="21"/>
    </row>
    <row r="95" spans="3:13" ht="12.75">
      <c r="C95" s="21"/>
      <c r="D95" s="21"/>
      <c r="E95" s="117"/>
      <c r="F95" s="21"/>
      <c r="G95" s="21"/>
      <c r="H95" s="21"/>
      <c r="I95" s="21"/>
      <c r="J95" s="21"/>
      <c r="K95" s="21"/>
      <c r="L95" s="21"/>
      <c r="M95" s="21"/>
    </row>
    <row r="96" spans="3:13" ht="12.75">
      <c r="C96" s="21"/>
      <c r="D96" s="21"/>
      <c r="E96" s="117"/>
      <c r="F96" s="21"/>
      <c r="G96" s="21"/>
      <c r="H96" s="21"/>
      <c r="I96" s="21"/>
      <c r="J96" s="21"/>
      <c r="K96" s="21"/>
      <c r="L96" s="21"/>
      <c r="M96" s="21"/>
    </row>
    <row r="97" spans="3:13" ht="12.75">
      <c r="C97" s="21"/>
      <c r="D97" s="21"/>
      <c r="E97" s="117"/>
      <c r="F97" s="21"/>
      <c r="G97" s="21"/>
      <c r="H97" s="21"/>
      <c r="I97" s="21"/>
      <c r="J97" s="21"/>
      <c r="K97" s="21"/>
      <c r="L97" s="21"/>
      <c r="M97" s="21"/>
    </row>
    <row r="98" spans="3:13" ht="12.75">
      <c r="C98" s="21"/>
      <c r="D98" s="21"/>
      <c r="E98" s="117"/>
      <c r="F98" s="21"/>
      <c r="G98" s="21"/>
      <c r="H98" s="21"/>
      <c r="I98" s="21"/>
      <c r="J98" s="21"/>
      <c r="K98" s="21"/>
      <c r="L98" s="21"/>
      <c r="M98" s="21"/>
    </row>
  </sheetData>
  <printOptions horizontalCentered="1"/>
  <pageMargins left="0.5" right="0.5" top="1" bottom="1" header="0.5" footer="0.5"/>
  <pageSetup fitToHeight="2" fitToWidth="1" horizontalDpi="600" verticalDpi="600" orientation="landscape" scale="7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45">
    <tabColor indexed="44"/>
    <pageSetUpPr fitToPage="1"/>
  </sheetPr>
  <dimension ref="A1:W61"/>
  <sheetViews>
    <sheetView workbookViewId="0" topLeftCell="A1">
      <selection activeCell="H47" sqref="H47"/>
    </sheetView>
  </sheetViews>
  <sheetFormatPr defaultColWidth="9.140625" defaultRowHeight="12.75" outlineLevelRow="2"/>
  <cols>
    <col min="1" max="1" width="23.00390625" style="54" bestFit="1" customWidth="1"/>
    <col min="2" max="2" width="1.28515625" style="0" customWidth="1"/>
    <col min="3" max="3" width="29.140625" style="138" customWidth="1"/>
    <col min="4" max="4" width="1.28515625" style="0" customWidth="1"/>
    <col min="5" max="5" width="9.140625" style="138" customWidth="1"/>
    <col min="6" max="6" width="1.28515625" style="0" customWidth="1"/>
    <col min="7" max="7" width="15.7109375" style="0" customWidth="1"/>
    <col min="8" max="8" width="14.8515625" style="0" customWidth="1"/>
    <col min="10" max="10" width="1.28515625" style="0" customWidth="1"/>
    <col min="11" max="11" width="14.28125" style="0" customWidth="1"/>
    <col min="12" max="12" width="14.7109375" style="0" customWidth="1"/>
    <col min="14" max="23" width="9.140625" style="4" customWidth="1"/>
  </cols>
  <sheetData>
    <row r="1" spans="1:13" ht="20.25">
      <c r="A1" s="94" t="s">
        <v>536</v>
      </c>
      <c r="B1" s="85"/>
      <c r="C1" s="85"/>
      <c r="D1" s="85"/>
      <c r="E1" s="95"/>
      <c r="F1" s="95"/>
      <c r="G1" s="95"/>
      <c r="H1" s="95"/>
      <c r="I1" s="95"/>
      <c r="J1" s="95"/>
      <c r="K1" s="95"/>
      <c r="L1" s="95"/>
      <c r="M1" s="95"/>
    </row>
    <row r="2" spans="1:13" ht="12.75">
      <c r="A2" s="105"/>
      <c r="B2" s="4"/>
      <c r="C2" s="120"/>
      <c r="D2" s="4"/>
      <c r="E2" s="120"/>
      <c r="F2" s="4"/>
      <c r="G2" s="4"/>
      <c r="H2" s="4"/>
      <c r="I2" s="4"/>
      <c r="J2" s="4"/>
      <c r="K2" s="4"/>
      <c r="L2" s="4"/>
      <c r="M2" s="4"/>
    </row>
    <row r="3" spans="1:13" ht="13.5" thickBot="1">
      <c r="A3" s="96" t="s">
        <v>318</v>
      </c>
      <c r="B3" s="8"/>
      <c r="C3" s="224"/>
      <c r="D3" s="8"/>
      <c r="E3" s="120"/>
      <c r="F3" s="4"/>
      <c r="G3" s="4"/>
      <c r="H3" s="4"/>
      <c r="I3" s="4"/>
      <c r="J3" s="4"/>
      <c r="K3" s="4"/>
      <c r="L3" s="4"/>
      <c r="M3" s="4"/>
    </row>
    <row r="4" spans="1:13" ht="12.75">
      <c r="A4" s="98"/>
      <c r="B4" s="125"/>
      <c r="C4" s="116"/>
      <c r="D4" s="87"/>
      <c r="E4" s="116"/>
      <c r="F4" s="125"/>
      <c r="G4" s="88" t="s">
        <v>537</v>
      </c>
      <c r="H4" s="89"/>
      <c r="I4" s="89"/>
      <c r="J4" s="121"/>
      <c r="K4" s="88" t="s">
        <v>538</v>
      </c>
      <c r="L4" s="88"/>
      <c r="M4" s="88"/>
    </row>
    <row r="5" spans="1:13" ht="13.5" thickBot="1">
      <c r="A5" s="99" t="s">
        <v>72</v>
      </c>
      <c r="B5" s="127"/>
      <c r="C5" s="91" t="s">
        <v>539</v>
      </c>
      <c r="D5" s="35"/>
      <c r="E5" s="91" t="s">
        <v>74</v>
      </c>
      <c r="F5" s="126"/>
      <c r="G5" s="91" t="s">
        <v>27</v>
      </c>
      <c r="H5" s="91" t="s">
        <v>540</v>
      </c>
      <c r="I5" s="91" t="s">
        <v>10</v>
      </c>
      <c r="J5" s="122"/>
      <c r="K5" s="91" t="s">
        <v>27</v>
      </c>
      <c r="L5" s="91" t="s">
        <v>540</v>
      </c>
      <c r="M5" s="91" t="s">
        <v>10</v>
      </c>
    </row>
    <row r="6" spans="1:23" s="166" customFormat="1" ht="27.75" customHeight="1" outlineLevel="2">
      <c r="A6" s="221" t="s">
        <v>319</v>
      </c>
      <c r="B6" s="160"/>
      <c r="C6" s="161" t="s">
        <v>320</v>
      </c>
      <c r="D6" s="40"/>
      <c r="E6" s="162" t="s">
        <v>321</v>
      </c>
      <c r="F6" s="160"/>
      <c r="G6" s="41"/>
      <c r="H6" s="41">
        <v>19</v>
      </c>
      <c r="I6" s="41">
        <v>19</v>
      </c>
      <c r="J6" s="164"/>
      <c r="K6" s="37"/>
      <c r="L6" s="37">
        <v>1.2666666507720947</v>
      </c>
      <c r="M6" s="37">
        <v>1.2666666507720947</v>
      </c>
      <c r="N6" s="22"/>
      <c r="O6" s="22"/>
      <c r="P6" s="22"/>
      <c r="Q6" s="22"/>
      <c r="R6" s="22"/>
      <c r="S6" s="22"/>
      <c r="T6" s="22"/>
      <c r="U6" s="22"/>
      <c r="V6" s="22"/>
      <c r="W6" s="22"/>
    </row>
    <row r="7" spans="1:23" s="166" customFormat="1" ht="27.75" customHeight="1" outlineLevel="1">
      <c r="A7" s="222"/>
      <c r="B7" s="203"/>
      <c r="C7" s="219" t="s">
        <v>658</v>
      </c>
      <c r="D7" s="177"/>
      <c r="E7" s="178"/>
      <c r="F7" s="179"/>
      <c r="G7" s="220"/>
      <c r="H7" s="220">
        <v>19</v>
      </c>
      <c r="I7" s="220">
        <v>19</v>
      </c>
      <c r="J7" s="181"/>
      <c r="K7" s="183"/>
      <c r="L7" s="183">
        <v>1.2666666507720947</v>
      </c>
      <c r="M7" s="183">
        <v>1.2666666507720947</v>
      </c>
      <c r="N7" s="22"/>
      <c r="O7" s="22"/>
      <c r="P7" s="22"/>
      <c r="Q7" s="22"/>
      <c r="R7" s="22"/>
      <c r="S7" s="22"/>
      <c r="T7" s="22"/>
      <c r="U7" s="22"/>
      <c r="V7" s="22"/>
      <c r="W7" s="22"/>
    </row>
    <row r="8" spans="1:23" s="166" customFormat="1" ht="30" customHeight="1" outlineLevel="2">
      <c r="A8" s="223" t="s">
        <v>322</v>
      </c>
      <c r="B8" s="168"/>
      <c r="C8" s="185" t="s">
        <v>323</v>
      </c>
      <c r="D8" s="22"/>
      <c r="E8" s="114" t="s">
        <v>324</v>
      </c>
      <c r="F8" s="168"/>
      <c r="G8" s="23"/>
      <c r="H8" s="23">
        <v>2</v>
      </c>
      <c r="I8" s="23">
        <v>2</v>
      </c>
      <c r="J8" s="172"/>
      <c r="K8" s="38"/>
      <c r="L8" s="38">
        <v>0.13333334028720856</v>
      </c>
      <c r="M8" s="38">
        <v>0.13333334028720856</v>
      </c>
      <c r="N8" s="22"/>
      <c r="O8" s="22"/>
      <c r="P8" s="22"/>
      <c r="Q8" s="22"/>
      <c r="R8" s="22"/>
      <c r="S8" s="22"/>
      <c r="T8" s="22"/>
      <c r="U8" s="22"/>
      <c r="V8" s="22"/>
      <c r="W8" s="22"/>
    </row>
    <row r="9" spans="1:23" s="166" customFormat="1" ht="30" customHeight="1" outlineLevel="2">
      <c r="A9" s="223"/>
      <c r="B9" s="168"/>
      <c r="C9" s="185" t="s">
        <v>355</v>
      </c>
      <c r="D9" s="22"/>
      <c r="E9" s="114" t="s">
        <v>605</v>
      </c>
      <c r="F9" s="168"/>
      <c r="G9" s="23"/>
      <c r="H9" s="23">
        <v>7</v>
      </c>
      <c r="I9" s="23">
        <v>7</v>
      </c>
      <c r="J9" s="172"/>
      <c r="K9" s="38"/>
      <c r="L9" s="38">
        <v>0.46666666865348816</v>
      </c>
      <c r="M9" s="38">
        <v>0.46666666865348816</v>
      </c>
      <c r="N9" s="22"/>
      <c r="O9" s="22"/>
      <c r="P9" s="22"/>
      <c r="Q9" s="22"/>
      <c r="R9" s="22"/>
      <c r="S9" s="22"/>
      <c r="T9" s="22"/>
      <c r="U9" s="22"/>
      <c r="V9" s="22"/>
      <c r="W9" s="22"/>
    </row>
    <row r="10" spans="1:23" s="166" customFormat="1" ht="30" customHeight="1" outlineLevel="1">
      <c r="A10" s="222"/>
      <c r="B10" s="203"/>
      <c r="C10" s="219" t="s">
        <v>659</v>
      </c>
      <c r="D10" s="177"/>
      <c r="E10" s="178"/>
      <c r="F10" s="179"/>
      <c r="G10" s="220"/>
      <c r="H10" s="220">
        <v>9</v>
      </c>
      <c r="I10" s="220">
        <v>9</v>
      </c>
      <c r="J10" s="181"/>
      <c r="K10" s="183">
        <v>0</v>
      </c>
      <c r="L10" s="183">
        <v>0.6000000089406967</v>
      </c>
      <c r="M10" s="183">
        <v>0.6000000089406967</v>
      </c>
      <c r="N10" s="22"/>
      <c r="O10" s="22"/>
      <c r="P10" s="22"/>
      <c r="Q10" s="22"/>
      <c r="R10" s="22"/>
      <c r="S10" s="22"/>
      <c r="T10" s="22"/>
      <c r="U10" s="22"/>
      <c r="V10" s="22"/>
      <c r="W10" s="22"/>
    </row>
    <row r="11" spans="1:23" s="166" customFormat="1" ht="30" customHeight="1" outlineLevel="2">
      <c r="A11" s="223" t="s">
        <v>326</v>
      </c>
      <c r="B11" s="168"/>
      <c r="C11" s="185" t="s">
        <v>326</v>
      </c>
      <c r="D11" s="22"/>
      <c r="E11" s="114" t="s">
        <v>606</v>
      </c>
      <c r="F11" s="168"/>
      <c r="G11" s="23">
        <v>60</v>
      </c>
      <c r="H11" s="23">
        <v>81</v>
      </c>
      <c r="I11" s="23">
        <v>141</v>
      </c>
      <c r="J11" s="172"/>
      <c r="K11" s="38">
        <v>4</v>
      </c>
      <c r="L11" s="38">
        <v>5.400000095367432</v>
      </c>
      <c r="M11" s="38">
        <v>9.399999618530273</v>
      </c>
      <c r="N11" s="22"/>
      <c r="O11" s="22"/>
      <c r="P11" s="22"/>
      <c r="Q11" s="22"/>
      <c r="R11" s="22"/>
      <c r="S11" s="22"/>
      <c r="T11" s="22"/>
      <c r="U11" s="22"/>
      <c r="V11" s="22"/>
      <c r="W11" s="22"/>
    </row>
    <row r="12" spans="1:23" s="166" customFormat="1" ht="30" customHeight="1" outlineLevel="1">
      <c r="A12" s="222"/>
      <c r="B12" s="203"/>
      <c r="C12" s="219" t="s">
        <v>660</v>
      </c>
      <c r="D12" s="177"/>
      <c r="E12" s="178"/>
      <c r="F12" s="179"/>
      <c r="G12" s="220">
        <v>60</v>
      </c>
      <c r="H12" s="220">
        <v>81</v>
      </c>
      <c r="I12" s="220">
        <v>141</v>
      </c>
      <c r="J12" s="181"/>
      <c r="K12" s="183">
        <v>4</v>
      </c>
      <c r="L12" s="183">
        <v>5.400000095367432</v>
      </c>
      <c r="M12" s="183">
        <v>9.399999618530273</v>
      </c>
      <c r="N12" s="22"/>
      <c r="O12" s="22"/>
      <c r="P12" s="22"/>
      <c r="Q12" s="22"/>
      <c r="R12" s="22"/>
      <c r="S12" s="22"/>
      <c r="T12" s="22"/>
      <c r="U12" s="22"/>
      <c r="V12" s="22"/>
      <c r="W12" s="22"/>
    </row>
    <row r="13" spans="1:23" s="166" customFormat="1" ht="30" customHeight="1" outlineLevel="2">
      <c r="A13" s="223" t="s">
        <v>332</v>
      </c>
      <c r="B13" s="168"/>
      <c r="C13" s="185" t="s">
        <v>333</v>
      </c>
      <c r="D13" s="22"/>
      <c r="E13" s="114" t="s">
        <v>607</v>
      </c>
      <c r="F13" s="168"/>
      <c r="G13" s="23">
        <v>4</v>
      </c>
      <c r="H13" s="23"/>
      <c r="I13" s="23">
        <v>4</v>
      </c>
      <c r="J13" s="172"/>
      <c r="K13" s="38">
        <v>0.2666666805744171</v>
      </c>
      <c r="L13" s="38"/>
      <c r="M13" s="38">
        <v>0.2666666805744171</v>
      </c>
      <c r="N13" s="22"/>
      <c r="O13" s="22"/>
      <c r="P13" s="22"/>
      <c r="Q13" s="22"/>
      <c r="R13" s="22"/>
      <c r="S13" s="22"/>
      <c r="T13" s="22"/>
      <c r="U13" s="22"/>
      <c r="V13" s="22"/>
      <c r="W13" s="22"/>
    </row>
    <row r="14" spans="1:23" s="166" customFormat="1" ht="27.75" customHeight="1" outlineLevel="2">
      <c r="A14" s="223"/>
      <c r="B14" s="168"/>
      <c r="C14" s="185" t="s">
        <v>603</v>
      </c>
      <c r="D14" s="22"/>
      <c r="E14" s="114" t="s">
        <v>608</v>
      </c>
      <c r="F14" s="168"/>
      <c r="G14" s="23">
        <v>33</v>
      </c>
      <c r="H14" s="23"/>
      <c r="I14" s="23">
        <v>33</v>
      </c>
      <c r="J14" s="172"/>
      <c r="K14" s="38">
        <v>2.200000047683716</v>
      </c>
      <c r="L14" s="38"/>
      <c r="M14" s="38">
        <v>2.200000047683716</v>
      </c>
      <c r="N14" s="22"/>
      <c r="O14" s="22"/>
      <c r="P14" s="22"/>
      <c r="Q14" s="22"/>
      <c r="R14" s="22"/>
      <c r="S14" s="22"/>
      <c r="T14" s="22"/>
      <c r="U14" s="22"/>
      <c r="V14" s="22"/>
      <c r="W14" s="22"/>
    </row>
    <row r="15" spans="1:23" s="166" customFormat="1" ht="30" customHeight="1" outlineLevel="2">
      <c r="A15" s="223"/>
      <c r="B15" s="168"/>
      <c r="C15" s="185" t="s">
        <v>335</v>
      </c>
      <c r="D15" s="22"/>
      <c r="E15" s="114" t="s">
        <v>608</v>
      </c>
      <c r="F15" s="168"/>
      <c r="G15" s="23">
        <v>27</v>
      </c>
      <c r="H15" s="23"/>
      <c r="I15" s="23">
        <v>27</v>
      </c>
      <c r="J15" s="172"/>
      <c r="K15" s="38">
        <v>1.7999999523162842</v>
      </c>
      <c r="L15" s="38"/>
      <c r="M15" s="38">
        <v>1.7999999523162842</v>
      </c>
      <c r="N15" s="22"/>
      <c r="O15" s="22"/>
      <c r="P15" s="22"/>
      <c r="Q15" s="22"/>
      <c r="R15" s="22"/>
      <c r="S15" s="22"/>
      <c r="T15" s="22"/>
      <c r="U15" s="22"/>
      <c r="V15" s="22"/>
      <c r="W15" s="22"/>
    </row>
    <row r="16" spans="1:23" s="166" customFormat="1" ht="12.75" outlineLevel="1">
      <c r="A16" s="222"/>
      <c r="B16" s="203"/>
      <c r="C16" s="219" t="s">
        <v>661</v>
      </c>
      <c r="D16" s="177"/>
      <c r="E16" s="178"/>
      <c r="F16" s="179"/>
      <c r="G16" s="220">
        <v>64</v>
      </c>
      <c r="H16" s="220"/>
      <c r="I16" s="220">
        <v>64</v>
      </c>
      <c r="J16" s="181"/>
      <c r="K16" s="183">
        <v>4.266666680574417</v>
      </c>
      <c r="L16" s="183">
        <v>0</v>
      </c>
      <c r="M16" s="183">
        <v>4.266666680574417</v>
      </c>
      <c r="N16" s="22"/>
      <c r="O16" s="22"/>
      <c r="P16" s="22"/>
      <c r="Q16" s="22"/>
      <c r="R16" s="22"/>
      <c r="S16" s="22"/>
      <c r="T16" s="22"/>
      <c r="U16" s="22"/>
      <c r="V16" s="22"/>
      <c r="W16" s="22"/>
    </row>
    <row r="17" spans="1:23" s="166" customFormat="1" ht="39.75" customHeight="1" outlineLevel="2">
      <c r="A17" s="223" t="s">
        <v>337</v>
      </c>
      <c r="B17" s="168"/>
      <c r="C17" s="185" t="s">
        <v>602</v>
      </c>
      <c r="D17" s="22"/>
      <c r="E17" s="114" t="s">
        <v>604</v>
      </c>
      <c r="F17" s="168"/>
      <c r="G17" s="23">
        <v>222</v>
      </c>
      <c r="H17" s="23"/>
      <c r="I17" s="23">
        <v>222</v>
      </c>
      <c r="J17" s="172"/>
      <c r="K17" s="38">
        <v>14.800000190734863</v>
      </c>
      <c r="L17" s="38"/>
      <c r="M17" s="38">
        <v>14.800000190734863</v>
      </c>
      <c r="N17" s="22"/>
      <c r="O17" s="22"/>
      <c r="P17" s="22"/>
      <c r="Q17" s="22"/>
      <c r="R17" s="22"/>
      <c r="S17" s="22"/>
      <c r="T17" s="22"/>
      <c r="U17" s="22"/>
      <c r="V17" s="22"/>
      <c r="W17" s="22"/>
    </row>
    <row r="18" spans="1:23" s="166" customFormat="1" ht="27" customHeight="1" outlineLevel="2">
      <c r="A18" s="223"/>
      <c r="B18" s="168"/>
      <c r="C18" s="185" t="s">
        <v>337</v>
      </c>
      <c r="D18" s="22"/>
      <c r="E18" s="114" t="s">
        <v>338</v>
      </c>
      <c r="F18" s="168"/>
      <c r="G18" s="23">
        <v>3</v>
      </c>
      <c r="H18" s="23">
        <v>3</v>
      </c>
      <c r="I18" s="23">
        <v>6</v>
      </c>
      <c r="J18" s="172"/>
      <c r="K18" s="38">
        <v>0.20000000298023224</v>
      </c>
      <c r="L18" s="38">
        <v>0.20000000298023224</v>
      </c>
      <c r="M18" s="38">
        <v>0.4000000059604645</v>
      </c>
      <c r="N18" s="22"/>
      <c r="O18" s="22"/>
      <c r="P18" s="22"/>
      <c r="Q18" s="22"/>
      <c r="R18" s="22"/>
      <c r="S18" s="22"/>
      <c r="T18" s="22"/>
      <c r="U18" s="22"/>
      <c r="V18" s="22"/>
      <c r="W18" s="22"/>
    </row>
    <row r="19" spans="1:23" s="166" customFormat="1" ht="27" customHeight="1" outlineLevel="1">
      <c r="A19" s="222"/>
      <c r="B19" s="203"/>
      <c r="C19" s="219" t="s">
        <v>662</v>
      </c>
      <c r="D19" s="177"/>
      <c r="E19" s="178"/>
      <c r="F19" s="179"/>
      <c r="G19" s="220">
        <v>225</v>
      </c>
      <c r="H19" s="220">
        <v>3</v>
      </c>
      <c r="I19" s="220">
        <v>228</v>
      </c>
      <c r="J19" s="181"/>
      <c r="K19" s="183">
        <v>15.000000193715096</v>
      </c>
      <c r="L19" s="183">
        <v>0.20000000298023224</v>
      </c>
      <c r="M19" s="183">
        <v>15.200000196695328</v>
      </c>
      <c r="N19" s="22"/>
      <c r="O19" s="22"/>
      <c r="P19" s="22"/>
      <c r="Q19" s="22"/>
      <c r="R19" s="22"/>
      <c r="S19" s="22"/>
      <c r="T19" s="22"/>
      <c r="U19" s="22"/>
      <c r="V19" s="22"/>
      <c r="W19" s="22"/>
    </row>
    <row r="20" spans="1:23" s="166" customFormat="1" ht="27.75" customHeight="1" outlineLevel="2">
      <c r="A20" s="223" t="s">
        <v>339</v>
      </c>
      <c r="B20" s="168"/>
      <c r="C20" s="185" t="s">
        <v>602</v>
      </c>
      <c r="D20" s="22"/>
      <c r="E20" s="114" t="s">
        <v>604</v>
      </c>
      <c r="F20" s="168"/>
      <c r="G20" s="23">
        <v>75</v>
      </c>
      <c r="H20" s="23"/>
      <c r="I20" s="23">
        <v>75</v>
      </c>
      <c r="J20" s="172"/>
      <c r="K20" s="38">
        <v>5</v>
      </c>
      <c r="L20" s="38"/>
      <c r="M20" s="38">
        <v>5</v>
      </c>
      <c r="N20" s="22"/>
      <c r="O20" s="22"/>
      <c r="P20" s="22"/>
      <c r="Q20" s="22"/>
      <c r="R20" s="22"/>
      <c r="S20" s="22"/>
      <c r="T20" s="22"/>
      <c r="U20" s="22"/>
      <c r="V20" s="22"/>
      <c r="W20" s="22"/>
    </row>
    <row r="21" spans="1:23" s="166" customFormat="1" ht="19.5" customHeight="1" outlineLevel="2">
      <c r="A21" s="223"/>
      <c r="B21" s="168"/>
      <c r="C21" s="185" t="s">
        <v>339</v>
      </c>
      <c r="D21" s="22"/>
      <c r="E21" s="114" t="s">
        <v>340</v>
      </c>
      <c r="F21" s="168"/>
      <c r="G21" s="23"/>
      <c r="H21" s="23">
        <v>39</v>
      </c>
      <c r="I21" s="23">
        <v>39</v>
      </c>
      <c r="J21" s="172"/>
      <c r="K21" s="38"/>
      <c r="L21" s="38">
        <v>2.5999999046325684</v>
      </c>
      <c r="M21" s="38">
        <v>2.5999999046325684</v>
      </c>
      <c r="N21" s="22"/>
      <c r="O21" s="22"/>
      <c r="P21" s="22"/>
      <c r="Q21" s="22"/>
      <c r="R21" s="22"/>
      <c r="S21" s="22"/>
      <c r="T21" s="22"/>
      <c r="U21" s="22"/>
      <c r="V21" s="22"/>
      <c r="W21" s="22"/>
    </row>
    <row r="22" spans="1:23" s="166" customFormat="1" ht="12.75" outlineLevel="1">
      <c r="A22" s="223"/>
      <c r="B22" s="168"/>
      <c r="C22" s="219" t="s">
        <v>663</v>
      </c>
      <c r="D22" s="177"/>
      <c r="E22" s="178"/>
      <c r="F22" s="179"/>
      <c r="G22" s="220">
        <v>75</v>
      </c>
      <c r="H22" s="220">
        <v>39</v>
      </c>
      <c r="I22" s="220">
        <v>114</v>
      </c>
      <c r="J22" s="181"/>
      <c r="K22" s="183">
        <v>5</v>
      </c>
      <c r="L22" s="183">
        <v>2.5999999046325684</v>
      </c>
      <c r="M22" s="183">
        <v>7.599999904632568</v>
      </c>
      <c r="N22" s="22"/>
      <c r="O22" s="22"/>
      <c r="P22" s="22"/>
      <c r="Q22" s="22"/>
      <c r="R22" s="22"/>
      <c r="S22" s="22"/>
      <c r="T22" s="22"/>
      <c r="U22" s="22"/>
      <c r="V22" s="22"/>
      <c r="W22" s="22"/>
    </row>
    <row r="23" spans="1:23" s="217" customFormat="1" ht="19.5" customHeight="1" thickBot="1">
      <c r="A23" s="212" t="s">
        <v>369</v>
      </c>
      <c r="B23" s="194"/>
      <c r="C23" s="191"/>
      <c r="D23" s="192"/>
      <c r="E23" s="193"/>
      <c r="F23" s="194"/>
      <c r="G23" s="211">
        <v>424</v>
      </c>
      <c r="H23" s="211">
        <v>151</v>
      </c>
      <c r="I23" s="211">
        <v>575</v>
      </c>
      <c r="J23" s="196"/>
      <c r="K23" s="198">
        <v>28.266666874289513</v>
      </c>
      <c r="L23" s="198">
        <v>10.066666662693024</v>
      </c>
      <c r="M23" s="198">
        <v>38.33333306014538</v>
      </c>
      <c r="N23" s="47"/>
      <c r="O23" s="47"/>
      <c r="P23" s="47"/>
      <c r="Q23" s="47"/>
      <c r="R23" s="47"/>
      <c r="S23" s="47"/>
      <c r="T23" s="47"/>
      <c r="U23" s="47"/>
      <c r="V23" s="47"/>
      <c r="W23" s="47"/>
    </row>
    <row r="24" spans="1:13" s="21" customFormat="1" ht="19.5" customHeight="1" thickTop="1">
      <c r="A24" s="106"/>
      <c r="B24" s="24"/>
      <c r="C24" s="118"/>
      <c r="D24" s="24"/>
      <c r="E24" s="118"/>
      <c r="F24" s="24"/>
      <c r="G24" s="25"/>
      <c r="H24" s="25"/>
      <c r="I24" s="25"/>
      <c r="J24" s="25"/>
      <c r="K24" s="25"/>
      <c r="L24" s="107"/>
      <c r="M24" s="107"/>
    </row>
    <row r="25" spans="1:5" s="4" customFormat="1" ht="12.75">
      <c r="A25" s="105"/>
      <c r="C25" s="120"/>
      <c r="E25" s="120"/>
    </row>
    <row r="26" spans="1:5" s="4" customFormat="1" ht="12.75">
      <c r="A26" s="105"/>
      <c r="C26" s="120"/>
      <c r="E26" s="120"/>
    </row>
    <row r="27" spans="1:14" s="4" customFormat="1" ht="12.75">
      <c r="A27" s="105"/>
      <c r="C27" s="120"/>
      <c r="E27" s="120"/>
      <c r="N27" s="151"/>
    </row>
    <row r="28" spans="1:5" s="4" customFormat="1" ht="12.75">
      <c r="A28" s="105"/>
      <c r="C28" s="120"/>
      <c r="E28" s="120"/>
    </row>
    <row r="29" spans="1:5" s="4" customFormat="1" ht="12.75">
      <c r="A29" s="105"/>
      <c r="C29" s="120"/>
      <c r="E29" s="120"/>
    </row>
    <row r="30" spans="1:5" s="4" customFormat="1" ht="12.75">
      <c r="A30" s="105"/>
      <c r="C30" s="120"/>
      <c r="E30" s="120"/>
    </row>
    <row r="31" spans="1:5" s="4" customFormat="1" ht="12.75">
      <c r="A31" s="105"/>
      <c r="C31" s="120"/>
      <c r="E31" s="120"/>
    </row>
    <row r="32" spans="1:5" s="4" customFormat="1" ht="12.75">
      <c r="A32" s="105"/>
      <c r="C32" s="120"/>
      <c r="E32" s="120"/>
    </row>
    <row r="33" spans="1:5" s="4" customFormat="1" ht="12.75">
      <c r="A33" s="105"/>
      <c r="C33" s="120"/>
      <c r="E33" s="120"/>
    </row>
    <row r="34" spans="1:5" s="4" customFormat="1" ht="12.75">
      <c r="A34" s="105"/>
      <c r="C34" s="120"/>
      <c r="E34" s="120"/>
    </row>
    <row r="35" spans="1:5" s="4" customFormat="1" ht="12.75">
      <c r="A35" s="105"/>
      <c r="C35" s="120"/>
      <c r="E35" s="120"/>
    </row>
    <row r="36" spans="1:5" s="4" customFormat="1" ht="12.75">
      <c r="A36" s="105"/>
      <c r="C36" s="120"/>
      <c r="E36" s="120"/>
    </row>
    <row r="37" spans="1:5" s="4" customFormat="1" ht="12.75">
      <c r="A37" s="105"/>
      <c r="C37" s="120"/>
      <c r="E37" s="120"/>
    </row>
    <row r="38" spans="1:5" s="4" customFormat="1" ht="12.75">
      <c r="A38" s="105"/>
      <c r="C38" s="120"/>
      <c r="E38" s="120"/>
    </row>
    <row r="39" spans="1:5" s="4" customFormat="1" ht="12.75">
      <c r="A39" s="105"/>
      <c r="C39" s="120"/>
      <c r="E39" s="120"/>
    </row>
    <row r="40" spans="1:5" s="4" customFormat="1" ht="12.75">
      <c r="A40" s="105"/>
      <c r="C40" s="120"/>
      <c r="E40" s="120"/>
    </row>
    <row r="41" spans="1:5" s="4" customFormat="1" ht="12.75">
      <c r="A41" s="105"/>
      <c r="C41" s="120"/>
      <c r="E41" s="120"/>
    </row>
    <row r="42" spans="1:5" s="4" customFormat="1" ht="12.75">
      <c r="A42" s="105"/>
      <c r="C42" s="120"/>
      <c r="E42" s="120"/>
    </row>
    <row r="43" spans="1:5" s="4" customFormat="1" ht="12.75">
      <c r="A43" s="105"/>
      <c r="C43" s="120"/>
      <c r="E43" s="120"/>
    </row>
    <row r="44" spans="1:5" s="4" customFormat="1" ht="12.75">
      <c r="A44" s="105"/>
      <c r="C44" s="120"/>
      <c r="E44" s="120"/>
    </row>
    <row r="45" spans="1:5" s="4" customFormat="1" ht="12.75">
      <c r="A45" s="105"/>
      <c r="C45" s="120"/>
      <c r="E45" s="120"/>
    </row>
    <row r="46" spans="1:5" s="4" customFormat="1" ht="12.75">
      <c r="A46" s="105"/>
      <c r="C46" s="120"/>
      <c r="E46" s="120"/>
    </row>
    <row r="47" spans="1:5" s="4" customFormat="1" ht="12.75">
      <c r="A47" s="105"/>
      <c r="C47" s="120"/>
      <c r="E47" s="120"/>
    </row>
    <row r="48" spans="1:5" s="4" customFormat="1" ht="12.75">
      <c r="A48" s="105"/>
      <c r="C48" s="120"/>
      <c r="E48" s="120"/>
    </row>
    <row r="49" spans="1:5" s="4" customFormat="1" ht="12.75">
      <c r="A49" s="105"/>
      <c r="C49" s="120"/>
      <c r="E49" s="120"/>
    </row>
    <row r="50" spans="1:5" s="4" customFormat="1" ht="12.75">
      <c r="A50" s="105"/>
      <c r="C50" s="120"/>
      <c r="E50" s="120"/>
    </row>
    <row r="51" spans="1:5" s="4" customFormat="1" ht="12.75">
      <c r="A51" s="105"/>
      <c r="C51" s="120"/>
      <c r="E51" s="120"/>
    </row>
    <row r="52" spans="1:5" s="4" customFormat="1" ht="12.75">
      <c r="A52" s="105"/>
      <c r="C52" s="120"/>
      <c r="E52" s="120"/>
    </row>
    <row r="53" spans="1:5" s="4" customFormat="1" ht="12.75">
      <c r="A53" s="105"/>
      <c r="C53" s="120"/>
      <c r="E53" s="120"/>
    </row>
    <row r="54" spans="1:5" s="4" customFormat="1" ht="12.75">
      <c r="A54" s="105"/>
      <c r="C54" s="120"/>
      <c r="E54" s="120"/>
    </row>
    <row r="55" spans="1:5" s="4" customFormat="1" ht="12.75">
      <c r="A55" s="105"/>
      <c r="C55" s="120"/>
      <c r="E55" s="120"/>
    </row>
    <row r="56" spans="1:5" s="4" customFormat="1" ht="12.75">
      <c r="A56" s="105"/>
      <c r="C56" s="120"/>
      <c r="E56" s="120"/>
    </row>
    <row r="57" spans="1:5" s="4" customFormat="1" ht="12.75">
      <c r="A57" s="105"/>
      <c r="C57" s="120"/>
      <c r="E57" s="120"/>
    </row>
    <row r="58" spans="1:5" s="4" customFormat="1" ht="12.75">
      <c r="A58" s="105"/>
      <c r="C58" s="120"/>
      <c r="E58" s="120"/>
    </row>
    <row r="59" spans="1:5" s="4" customFormat="1" ht="12.75">
      <c r="A59" s="105"/>
      <c r="C59" s="120"/>
      <c r="E59" s="120"/>
    </row>
    <row r="60" spans="1:5" s="4" customFormat="1" ht="12.75">
      <c r="A60" s="105"/>
      <c r="C60" s="120"/>
      <c r="E60" s="120"/>
    </row>
    <row r="61" spans="1:5" s="4" customFormat="1" ht="12.75">
      <c r="A61" s="105"/>
      <c r="C61" s="120"/>
      <c r="E61" s="120"/>
    </row>
  </sheetData>
  <printOptions horizontalCentered="1"/>
  <pageMargins left="0.5" right="0.5" top="1" bottom="1" header="0.5" footer="0.5"/>
  <pageSetup fitToHeight="1" fitToWidth="1" horizontalDpi="600" verticalDpi="600" orientation="landscape" scale="86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42">
    <tabColor indexed="44"/>
    <pageSetUpPr fitToPage="1"/>
  </sheetPr>
  <dimension ref="A1:P57"/>
  <sheetViews>
    <sheetView workbookViewId="0" topLeftCell="A1">
      <selection activeCell="A24" sqref="A24:IV57"/>
    </sheetView>
  </sheetViews>
  <sheetFormatPr defaultColWidth="9.140625" defaultRowHeight="12.75" outlineLevelRow="2"/>
  <cols>
    <col min="1" max="1" width="23.00390625" style="54" bestFit="1" customWidth="1"/>
    <col min="2" max="2" width="1.28515625" style="0" customWidth="1"/>
    <col min="3" max="3" width="29.140625" style="138" customWidth="1"/>
    <col min="4" max="4" width="1.28515625" style="138" customWidth="1"/>
    <col min="5" max="5" width="9.140625" style="138" customWidth="1"/>
    <col min="6" max="6" width="1.28515625" style="0" customWidth="1"/>
    <col min="7" max="7" width="15.7109375" style="0" customWidth="1"/>
    <col min="8" max="8" width="14.8515625" style="0" customWidth="1"/>
    <col min="10" max="10" width="1.28515625" style="0" customWidth="1"/>
    <col min="11" max="11" width="14.28125" style="0" customWidth="1"/>
    <col min="12" max="12" width="14.7109375" style="0" customWidth="1"/>
    <col min="14" max="16" width="9.140625" style="4" customWidth="1"/>
  </cols>
  <sheetData>
    <row r="1" spans="1:13" ht="20.25">
      <c r="A1" s="94" t="s">
        <v>536</v>
      </c>
      <c r="B1" s="85"/>
      <c r="C1" s="85"/>
      <c r="D1" s="85"/>
      <c r="E1" s="95"/>
      <c r="F1" s="95"/>
      <c r="G1" s="95"/>
      <c r="H1" s="95"/>
      <c r="I1" s="95"/>
      <c r="J1" s="95"/>
      <c r="K1" s="95"/>
      <c r="L1" s="95"/>
      <c r="M1" s="95"/>
    </row>
    <row r="2" spans="1:13" ht="12.75">
      <c r="A2" s="105"/>
      <c r="B2" s="4"/>
      <c r="C2" s="120"/>
      <c r="D2" s="120"/>
      <c r="E2" s="120"/>
      <c r="F2" s="4"/>
      <c r="G2" s="4"/>
      <c r="H2" s="4"/>
      <c r="I2" s="4"/>
      <c r="J2" s="4"/>
      <c r="K2" s="4"/>
      <c r="L2" s="4"/>
      <c r="M2" s="4"/>
    </row>
    <row r="3" spans="1:13" ht="13.5" thickBot="1">
      <c r="A3" s="96" t="s">
        <v>370</v>
      </c>
      <c r="B3" s="8"/>
      <c r="C3" s="224"/>
      <c r="D3" s="224"/>
      <c r="E3" s="120"/>
      <c r="F3" s="4"/>
      <c r="G3" s="4"/>
      <c r="H3" s="4"/>
      <c r="I3" s="4"/>
      <c r="J3" s="4"/>
      <c r="K3" s="4"/>
      <c r="L3" s="4"/>
      <c r="M3" s="4"/>
    </row>
    <row r="4" spans="1:13" ht="12.75">
      <c r="A4" s="98"/>
      <c r="B4" s="125"/>
      <c r="C4" s="116"/>
      <c r="D4" s="116"/>
      <c r="E4" s="116"/>
      <c r="F4" s="125"/>
      <c r="G4" s="88" t="s">
        <v>537</v>
      </c>
      <c r="H4" s="89"/>
      <c r="I4" s="89"/>
      <c r="J4" s="89"/>
      <c r="K4" s="230" t="s">
        <v>538</v>
      </c>
      <c r="L4" s="88"/>
      <c r="M4" s="88"/>
    </row>
    <row r="5" spans="1:13" ht="13.5" thickBot="1">
      <c r="A5" s="99" t="s">
        <v>72</v>
      </c>
      <c r="B5" s="127"/>
      <c r="C5" s="91" t="s">
        <v>539</v>
      </c>
      <c r="D5" s="91"/>
      <c r="E5" s="91" t="s">
        <v>74</v>
      </c>
      <c r="F5" s="126"/>
      <c r="G5" s="91" t="s">
        <v>27</v>
      </c>
      <c r="H5" s="91" t="s">
        <v>540</v>
      </c>
      <c r="I5" s="91" t="s">
        <v>10</v>
      </c>
      <c r="J5" s="91"/>
      <c r="K5" s="235" t="s">
        <v>27</v>
      </c>
      <c r="L5" s="91" t="s">
        <v>540</v>
      </c>
      <c r="M5" s="91" t="s">
        <v>10</v>
      </c>
    </row>
    <row r="6" spans="1:13" s="22" customFormat="1" ht="27.75" customHeight="1" outlineLevel="2">
      <c r="A6" s="221" t="s">
        <v>375</v>
      </c>
      <c r="B6" s="160"/>
      <c r="C6" s="162" t="s">
        <v>376</v>
      </c>
      <c r="D6" s="162"/>
      <c r="E6" s="162" t="s">
        <v>377</v>
      </c>
      <c r="F6" s="160"/>
      <c r="G6" s="41">
        <v>1164</v>
      </c>
      <c r="H6" s="41">
        <v>210</v>
      </c>
      <c r="I6" s="41">
        <v>1374</v>
      </c>
      <c r="J6" s="41"/>
      <c r="K6" s="236">
        <v>77.5999984741211</v>
      </c>
      <c r="L6" s="37">
        <v>14</v>
      </c>
      <c r="M6" s="37">
        <v>91.5999984741211</v>
      </c>
    </row>
    <row r="7" spans="1:13" s="22" customFormat="1" ht="30" customHeight="1" outlineLevel="2">
      <c r="A7" s="223"/>
      <c r="B7" s="168"/>
      <c r="C7" s="114" t="s">
        <v>597</v>
      </c>
      <c r="D7" s="114"/>
      <c r="E7" s="114" t="s">
        <v>447</v>
      </c>
      <c r="F7" s="168"/>
      <c r="G7" s="23">
        <v>108</v>
      </c>
      <c r="H7" s="23">
        <v>42</v>
      </c>
      <c r="I7" s="23">
        <v>150</v>
      </c>
      <c r="J7" s="28"/>
      <c r="K7" s="237">
        <v>7.199999809265137</v>
      </c>
      <c r="L7" s="38">
        <v>2.799999952316284</v>
      </c>
      <c r="M7" s="38">
        <v>10</v>
      </c>
    </row>
    <row r="8" spans="1:13" s="22" customFormat="1" ht="27.75" customHeight="1" outlineLevel="2">
      <c r="A8" s="223"/>
      <c r="B8" s="168"/>
      <c r="C8" s="114" t="s">
        <v>384</v>
      </c>
      <c r="D8" s="114"/>
      <c r="E8" s="114" t="s">
        <v>385</v>
      </c>
      <c r="F8" s="168"/>
      <c r="G8" s="23">
        <v>235</v>
      </c>
      <c r="H8" s="23">
        <v>0</v>
      </c>
      <c r="I8" s="23">
        <v>235</v>
      </c>
      <c r="J8" s="28"/>
      <c r="K8" s="237">
        <v>15.666666984558105</v>
      </c>
      <c r="L8" s="38">
        <v>0</v>
      </c>
      <c r="M8" s="38">
        <v>15.666666984558105</v>
      </c>
    </row>
    <row r="9" spans="1:16" s="166" customFormat="1" ht="35.25" customHeight="1" outlineLevel="1">
      <c r="A9" s="234"/>
      <c r="B9" s="203"/>
      <c r="C9" s="178" t="s">
        <v>672</v>
      </c>
      <c r="D9" s="178"/>
      <c r="E9" s="178"/>
      <c r="F9" s="179"/>
      <c r="G9" s="220">
        <v>1507</v>
      </c>
      <c r="H9" s="220">
        <v>252</v>
      </c>
      <c r="I9" s="220">
        <v>1759</v>
      </c>
      <c r="J9" s="220"/>
      <c r="K9" s="238">
        <v>100.46666526794434</v>
      </c>
      <c r="L9" s="183">
        <v>16.799999952316284</v>
      </c>
      <c r="M9" s="183">
        <v>117.2666654586792</v>
      </c>
      <c r="N9" s="22"/>
      <c r="O9" s="22"/>
      <c r="P9" s="22"/>
    </row>
    <row r="10" spans="1:13" s="22" customFormat="1" ht="19.5" customHeight="1" outlineLevel="2">
      <c r="A10" s="223" t="s">
        <v>387</v>
      </c>
      <c r="B10" s="168"/>
      <c r="C10" s="114" t="s">
        <v>387</v>
      </c>
      <c r="D10" s="114"/>
      <c r="E10" s="114" t="s">
        <v>388</v>
      </c>
      <c r="F10" s="168"/>
      <c r="G10" s="23">
        <v>864</v>
      </c>
      <c r="H10" s="23">
        <v>116</v>
      </c>
      <c r="I10" s="23">
        <v>980</v>
      </c>
      <c r="J10" s="28"/>
      <c r="K10" s="237">
        <v>57.599998474121094</v>
      </c>
      <c r="L10" s="38">
        <v>7.733333110809326</v>
      </c>
      <c r="M10" s="38">
        <v>65.33333587646484</v>
      </c>
    </row>
    <row r="11" spans="1:13" s="22" customFormat="1" ht="19.5" customHeight="1" outlineLevel="1">
      <c r="A11" s="234"/>
      <c r="B11" s="203"/>
      <c r="C11" s="178" t="s">
        <v>666</v>
      </c>
      <c r="D11" s="178"/>
      <c r="E11" s="178"/>
      <c r="F11" s="179"/>
      <c r="G11" s="220">
        <v>864</v>
      </c>
      <c r="H11" s="220">
        <v>116</v>
      </c>
      <c r="I11" s="220">
        <v>980</v>
      </c>
      <c r="J11" s="220"/>
      <c r="K11" s="238">
        <v>57.599998474121094</v>
      </c>
      <c r="L11" s="183">
        <v>7.733333110809326</v>
      </c>
      <c r="M11" s="183">
        <v>65.33333587646484</v>
      </c>
    </row>
    <row r="12" spans="1:13" s="22" customFormat="1" ht="19.5" customHeight="1" outlineLevel="2">
      <c r="A12" s="223" t="s">
        <v>664</v>
      </c>
      <c r="B12" s="168"/>
      <c r="C12" s="114" t="s">
        <v>598</v>
      </c>
      <c r="D12" s="114"/>
      <c r="E12" s="114" t="s">
        <v>600</v>
      </c>
      <c r="F12" s="168"/>
      <c r="G12" s="23">
        <v>25</v>
      </c>
      <c r="H12" s="23">
        <v>0</v>
      </c>
      <c r="I12" s="23">
        <v>25</v>
      </c>
      <c r="J12" s="28"/>
      <c r="K12" s="237">
        <v>1.6666666269302368</v>
      </c>
      <c r="L12" s="38">
        <v>0</v>
      </c>
      <c r="M12" s="38">
        <v>1.6666666269302368</v>
      </c>
    </row>
    <row r="13" spans="1:13" s="22" customFormat="1" ht="19.5" customHeight="1" outlineLevel="2">
      <c r="A13" s="223"/>
      <c r="B13" s="168"/>
      <c r="C13" s="114" t="s">
        <v>599</v>
      </c>
      <c r="D13" s="114"/>
      <c r="E13" s="114" t="s">
        <v>601</v>
      </c>
      <c r="F13" s="168"/>
      <c r="G13" s="23">
        <v>190</v>
      </c>
      <c r="H13" s="23">
        <v>1156</v>
      </c>
      <c r="I13" s="23">
        <v>1346</v>
      </c>
      <c r="J13" s="28"/>
      <c r="K13" s="237">
        <v>12.666666984558105</v>
      </c>
      <c r="L13" s="38">
        <v>77.06666564941406</v>
      </c>
      <c r="M13" s="38">
        <v>89.73332977294922</v>
      </c>
    </row>
    <row r="14" spans="1:13" s="22" customFormat="1" ht="19.5" customHeight="1" outlineLevel="1">
      <c r="A14" s="234"/>
      <c r="B14" s="203"/>
      <c r="C14" s="178" t="s">
        <v>667</v>
      </c>
      <c r="D14" s="178"/>
      <c r="E14" s="178"/>
      <c r="F14" s="179"/>
      <c r="G14" s="220">
        <v>215</v>
      </c>
      <c r="H14" s="220">
        <v>1156</v>
      </c>
      <c r="I14" s="220">
        <v>1371</v>
      </c>
      <c r="J14" s="220"/>
      <c r="K14" s="238">
        <v>14.333333611488342</v>
      </c>
      <c r="L14" s="183">
        <v>77.06666564941406</v>
      </c>
      <c r="M14" s="183">
        <v>91.39999639987946</v>
      </c>
    </row>
    <row r="15" spans="1:13" s="22" customFormat="1" ht="19.5" customHeight="1" outlineLevel="2">
      <c r="A15" s="223" t="s">
        <v>397</v>
      </c>
      <c r="B15" s="168"/>
      <c r="C15" s="114" t="s">
        <v>397</v>
      </c>
      <c r="D15" s="114"/>
      <c r="E15" s="114" t="s">
        <v>398</v>
      </c>
      <c r="F15" s="168"/>
      <c r="G15" s="23">
        <v>2017</v>
      </c>
      <c r="H15" s="23">
        <v>413</v>
      </c>
      <c r="I15" s="23">
        <v>2430</v>
      </c>
      <c r="J15" s="28"/>
      <c r="K15" s="237">
        <v>134.46665954589844</v>
      </c>
      <c r="L15" s="38">
        <v>27.53333282470703</v>
      </c>
      <c r="M15" s="38">
        <v>162</v>
      </c>
    </row>
    <row r="16" spans="1:13" s="22" customFormat="1" ht="19.5" customHeight="1" outlineLevel="1">
      <c r="A16" s="234"/>
      <c r="B16" s="203"/>
      <c r="C16" s="178" t="s">
        <v>668</v>
      </c>
      <c r="D16" s="178"/>
      <c r="E16" s="178"/>
      <c r="F16" s="179"/>
      <c r="G16" s="220">
        <v>2017</v>
      </c>
      <c r="H16" s="220">
        <v>413</v>
      </c>
      <c r="I16" s="220">
        <v>2430</v>
      </c>
      <c r="J16" s="220"/>
      <c r="K16" s="238">
        <v>134.46665954589844</v>
      </c>
      <c r="L16" s="183">
        <v>27.53333282470703</v>
      </c>
      <c r="M16" s="183">
        <v>162</v>
      </c>
    </row>
    <row r="17" spans="1:13" s="22" customFormat="1" ht="19.5" customHeight="1" outlineLevel="2">
      <c r="A17" s="223" t="s">
        <v>371</v>
      </c>
      <c r="B17" s="168"/>
      <c r="C17" s="114" t="s">
        <v>371</v>
      </c>
      <c r="D17" s="114"/>
      <c r="E17" s="114" t="s">
        <v>407</v>
      </c>
      <c r="F17" s="168"/>
      <c r="G17" s="23">
        <v>880</v>
      </c>
      <c r="H17" s="23">
        <v>16</v>
      </c>
      <c r="I17" s="23">
        <v>896</v>
      </c>
      <c r="J17" s="28"/>
      <c r="K17" s="237">
        <v>58.66666793823242</v>
      </c>
      <c r="L17" s="38">
        <v>1.0666667222976685</v>
      </c>
      <c r="M17" s="38">
        <v>59.733333587646484</v>
      </c>
    </row>
    <row r="18" spans="1:13" s="22" customFormat="1" ht="19.5" customHeight="1" outlineLevel="1">
      <c r="A18" s="234"/>
      <c r="B18" s="203"/>
      <c r="C18" s="178" t="s">
        <v>669</v>
      </c>
      <c r="D18" s="178"/>
      <c r="E18" s="178"/>
      <c r="F18" s="179"/>
      <c r="G18" s="220">
        <v>880</v>
      </c>
      <c r="H18" s="220">
        <v>16</v>
      </c>
      <c r="I18" s="220">
        <v>896</v>
      </c>
      <c r="J18" s="220"/>
      <c r="K18" s="238">
        <v>58.66666793823242</v>
      </c>
      <c r="L18" s="183">
        <v>1.0666667222976685</v>
      </c>
      <c r="M18" s="183">
        <v>59.733333587646484</v>
      </c>
    </row>
    <row r="19" spans="1:13" s="22" customFormat="1" ht="19.5" customHeight="1" outlineLevel="2">
      <c r="A19" s="223" t="s">
        <v>408</v>
      </c>
      <c r="B19" s="168"/>
      <c r="C19" s="114" t="s">
        <v>408</v>
      </c>
      <c r="D19" s="114"/>
      <c r="E19" s="114" t="s">
        <v>409</v>
      </c>
      <c r="F19" s="168"/>
      <c r="G19" s="23">
        <v>1555</v>
      </c>
      <c r="H19" s="23">
        <v>161</v>
      </c>
      <c r="I19" s="23">
        <v>1716</v>
      </c>
      <c r="J19" s="28"/>
      <c r="K19" s="237">
        <v>103.66666412353516</v>
      </c>
      <c r="L19" s="38">
        <v>10.733333587646484</v>
      </c>
      <c r="M19" s="38">
        <v>114.4000015258789</v>
      </c>
    </row>
    <row r="20" spans="1:13" s="22" customFormat="1" ht="19.5" customHeight="1" outlineLevel="1">
      <c r="A20" s="234"/>
      <c r="B20" s="203"/>
      <c r="C20" s="178" t="s">
        <v>670</v>
      </c>
      <c r="D20" s="178"/>
      <c r="E20" s="178"/>
      <c r="F20" s="179"/>
      <c r="G20" s="220">
        <v>1555</v>
      </c>
      <c r="H20" s="220">
        <v>161</v>
      </c>
      <c r="I20" s="220">
        <v>1716</v>
      </c>
      <c r="J20" s="220"/>
      <c r="K20" s="238">
        <v>103.66666412353516</v>
      </c>
      <c r="L20" s="183">
        <v>10.733333587646484</v>
      </c>
      <c r="M20" s="183">
        <v>114.4000015258789</v>
      </c>
    </row>
    <row r="21" spans="1:13" s="22" customFormat="1" ht="19.5" customHeight="1" outlineLevel="2">
      <c r="A21" s="223" t="s">
        <v>411</v>
      </c>
      <c r="B21" s="168"/>
      <c r="C21" s="114" t="s">
        <v>411</v>
      </c>
      <c r="D21" s="114"/>
      <c r="E21" s="114" t="s">
        <v>412</v>
      </c>
      <c r="F21" s="168"/>
      <c r="G21" s="23">
        <v>945</v>
      </c>
      <c r="H21" s="23">
        <v>161</v>
      </c>
      <c r="I21" s="23">
        <v>1106</v>
      </c>
      <c r="J21" s="28"/>
      <c r="K21" s="237">
        <v>63</v>
      </c>
      <c r="L21" s="38">
        <v>10.733333587646484</v>
      </c>
      <c r="M21" s="38">
        <v>73.73332977294922</v>
      </c>
    </row>
    <row r="22" spans="1:13" s="22" customFormat="1" ht="33.75" customHeight="1" outlineLevel="1">
      <c r="A22" s="234"/>
      <c r="B22" s="203"/>
      <c r="C22" s="178" t="s">
        <v>671</v>
      </c>
      <c r="D22" s="178"/>
      <c r="E22" s="178"/>
      <c r="F22" s="179"/>
      <c r="G22" s="220">
        <v>945</v>
      </c>
      <c r="H22" s="220">
        <v>161</v>
      </c>
      <c r="I22" s="220">
        <v>1106</v>
      </c>
      <c r="J22" s="220"/>
      <c r="K22" s="238">
        <v>63</v>
      </c>
      <c r="L22" s="183">
        <v>10.733333587646484</v>
      </c>
      <c r="M22" s="183">
        <v>73.73332977294922</v>
      </c>
    </row>
    <row r="23" spans="1:13" ht="19.5" customHeight="1" outlineLevel="1" thickBot="1">
      <c r="A23" s="128" t="s">
        <v>440</v>
      </c>
      <c r="B23" s="143"/>
      <c r="C23" s="141"/>
      <c r="D23" s="141"/>
      <c r="E23" s="141"/>
      <c r="F23" s="143"/>
      <c r="G23" s="132">
        <v>7983</v>
      </c>
      <c r="H23" s="132">
        <v>2275</v>
      </c>
      <c r="I23" s="132">
        <v>10258</v>
      </c>
      <c r="J23" s="132"/>
      <c r="K23" s="239">
        <v>532.1999889612198</v>
      </c>
      <c r="L23" s="135">
        <v>151.66666543483734</v>
      </c>
      <c r="M23" s="135">
        <v>683.8666626214981</v>
      </c>
    </row>
    <row r="24" spans="1:13" ht="13.5" thickTop="1">
      <c r="A24" s="105"/>
      <c r="B24" s="4"/>
      <c r="C24" s="120"/>
      <c r="D24" s="120"/>
      <c r="E24" s="120"/>
      <c r="F24" s="4"/>
      <c r="G24" s="4"/>
      <c r="H24" s="4"/>
      <c r="I24" s="4"/>
      <c r="J24" s="4"/>
      <c r="K24" s="4"/>
      <c r="L24" s="4"/>
      <c r="M24" s="4"/>
    </row>
    <row r="25" spans="1:13" ht="12.75">
      <c r="A25" s="105"/>
      <c r="B25" s="4"/>
      <c r="C25" s="120"/>
      <c r="D25" s="120"/>
      <c r="E25" s="120"/>
      <c r="F25" s="4"/>
      <c r="G25" s="4"/>
      <c r="H25" s="4"/>
      <c r="I25" s="4"/>
      <c r="J25" s="4"/>
      <c r="K25" s="4"/>
      <c r="L25" s="4"/>
      <c r="M25" s="4"/>
    </row>
    <row r="26" spans="1:14" ht="12.75">
      <c r="A26" s="105"/>
      <c r="B26" s="4"/>
      <c r="C26" s="120"/>
      <c r="D26" s="120"/>
      <c r="E26" s="120"/>
      <c r="F26" s="4"/>
      <c r="G26" s="4"/>
      <c r="H26" s="4"/>
      <c r="I26" s="4"/>
      <c r="J26" s="4"/>
      <c r="K26" s="4"/>
      <c r="L26" s="4"/>
      <c r="M26" s="4"/>
      <c r="N26" s="151"/>
    </row>
    <row r="27" spans="1:13" ht="12.75">
      <c r="A27" s="105"/>
      <c r="B27" s="4"/>
      <c r="C27" s="120"/>
      <c r="D27" s="120"/>
      <c r="E27" s="120"/>
      <c r="F27" s="4"/>
      <c r="G27" s="4"/>
      <c r="H27" s="4"/>
      <c r="I27" s="4"/>
      <c r="J27" s="4"/>
      <c r="K27" s="4"/>
      <c r="L27" s="4"/>
      <c r="M27" s="4"/>
    </row>
    <row r="28" spans="1:13" ht="12.75">
      <c r="A28" s="105"/>
      <c r="B28" s="4"/>
      <c r="C28" s="120"/>
      <c r="D28" s="120"/>
      <c r="E28" s="120"/>
      <c r="F28" s="4"/>
      <c r="G28" s="4"/>
      <c r="H28" s="4"/>
      <c r="I28" s="4"/>
      <c r="J28" s="4"/>
      <c r="K28" s="4"/>
      <c r="L28" s="4"/>
      <c r="M28" s="4"/>
    </row>
    <row r="29" spans="1:13" ht="12.75">
      <c r="A29" s="105"/>
      <c r="B29" s="4"/>
      <c r="C29" s="120"/>
      <c r="D29" s="120"/>
      <c r="E29" s="120"/>
      <c r="F29" s="4"/>
      <c r="G29" s="4"/>
      <c r="H29" s="4"/>
      <c r="I29" s="4"/>
      <c r="J29" s="4"/>
      <c r="K29" s="4"/>
      <c r="L29" s="4"/>
      <c r="M29" s="4"/>
    </row>
    <row r="30" spans="1:13" ht="12.75">
      <c r="A30" s="105"/>
      <c r="B30" s="4"/>
      <c r="C30" s="120"/>
      <c r="D30" s="120"/>
      <c r="E30" s="120"/>
      <c r="F30" s="4"/>
      <c r="G30" s="4"/>
      <c r="H30" s="4"/>
      <c r="I30" s="4"/>
      <c r="J30" s="4"/>
      <c r="K30" s="4"/>
      <c r="L30" s="4"/>
      <c r="M30" s="4"/>
    </row>
    <row r="31" spans="1:13" ht="12.75">
      <c r="A31" s="105"/>
      <c r="B31" s="4"/>
      <c r="C31" s="120"/>
      <c r="D31" s="120"/>
      <c r="E31" s="120"/>
      <c r="F31" s="4"/>
      <c r="G31" s="4"/>
      <c r="H31" s="4"/>
      <c r="I31" s="4"/>
      <c r="J31" s="4"/>
      <c r="K31" s="4"/>
      <c r="L31" s="4"/>
      <c r="M31" s="4"/>
    </row>
    <row r="32" spans="1:13" ht="12.75">
      <c r="A32" s="105"/>
      <c r="B32" s="4"/>
      <c r="C32" s="120"/>
      <c r="D32" s="120"/>
      <c r="E32" s="120"/>
      <c r="F32" s="4"/>
      <c r="G32" s="4"/>
      <c r="H32" s="4"/>
      <c r="I32" s="4"/>
      <c r="J32" s="4"/>
      <c r="K32" s="4"/>
      <c r="L32" s="4"/>
      <c r="M32" s="4"/>
    </row>
    <row r="33" spans="1:5" s="4" customFormat="1" ht="12.75">
      <c r="A33" s="105"/>
      <c r="C33" s="120"/>
      <c r="D33" s="120"/>
      <c r="E33" s="120"/>
    </row>
    <row r="34" spans="1:5" s="4" customFormat="1" ht="12.75">
      <c r="A34" s="105"/>
      <c r="C34" s="120"/>
      <c r="D34" s="120"/>
      <c r="E34" s="120"/>
    </row>
    <row r="35" spans="1:5" s="4" customFormat="1" ht="12.75">
      <c r="A35" s="105"/>
      <c r="C35" s="120"/>
      <c r="D35" s="120"/>
      <c r="E35" s="120"/>
    </row>
    <row r="36" spans="1:5" s="4" customFormat="1" ht="12.75">
      <c r="A36" s="105"/>
      <c r="C36" s="120"/>
      <c r="D36" s="120"/>
      <c r="E36" s="120"/>
    </row>
    <row r="37" spans="1:5" s="4" customFormat="1" ht="12.75">
      <c r="A37" s="105"/>
      <c r="C37" s="120"/>
      <c r="D37" s="120"/>
      <c r="E37" s="120"/>
    </row>
    <row r="38" spans="1:5" s="4" customFormat="1" ht="12.75">
      <c r="A38" s="105"/>
      <c r="C38" s="120"/>
      <c r="D38" s="120"/>
      <c r="E38" s="120"/>
    </row>
    <row r="39" spans="1:5" s="4" customFormat="1" ht="12.75">
      <c r="A39" s="105"/>
      <c r="C39" s="120"/>
      <c r="D39" s="120"/>
      <c r="E39" s="120"/>
    </row>
    <row r="40" spans="1:5" s="4" customFormat="1" ht="12.75">
      <c r="A40" s="105"/>
      <c r="C40" s="120"/>
      <c r="D40" s="120"/>
      <c r="E40" s="120"/>
    </row>
    <row r="41" spans="1:5" s="4" customFormat="1" ht="12.75">
      <c r="A41" s="105"/>
      <c r="C41" s="120"/>
      <c r="D41" s="120"/>
      <c r="E41" s="120"/>
    </row>
    <row r="42" spans="1:5" s="4" customFormat="1" ht="12.75">
      <c r="A42" s="105"/>
      <c r="C42" s="120"/>
      <c r="D42" s="120"/>
      <c r="E42" s="120"/>
    </row>
    <row r="43" spans="1:5" s="4" customFormat="1" ht="12.75">
      <c r="A43" s="105"/>
      <c r="C43" s="120"/>
      <c r="D43" s="120"/>
      <c r="E43" s="120"/>
    </row>
    <row r="44" spans="1:5" s="4" customFormat="1" ht="12.75">
      <c r="A44" s="105"/>
      <c r="C44" s="120"/>
      <c r="D44" s="120"/>
      <c r="E44" s="120"/>
    </row>
    <row r="45" spans="1:5" s="4" customFormat="1" ht="12.75">
      <c r="A45" s="105"/>
      <c r="C45" s="120"/>
      <c r="D45" s="120"/>
      <c r="E45" s="120"/>
    </row>
    <row r="46" spans="1:5" s="4" customFormat="1" ht="12.75">
      <c r="A46" s="105"/>
      <c r="C46" s="120"/>
      <c r="D46" s="120"/>
      <c r="E46" s="120"/>
    </row>
    <row r="47" spans="1:5" s="4" customFormat="1" ht="12.75">
      <c r="A47" s="105"/>
      <c r="C47" s="120"/>
      <c r="D47" s="120"/>
      <c r="E47" s="120"/>
    </row>
    <row r="48" spans="1:5" s="4" customFormat="1" ht="12.75">
      <c r="A48" s="105"/>
      <c r="C48" s="120"/>
      <c r="D48" s="120"/>
      <c r="E48" s="120"/>
    </row>
    <row r="49" spans="1:5" s="4" customFormat="1" ht="12.75">
      <c r="A49" s="105"/>
      <c r="C49" s="120"/>
      <c r="D49" s="120"/>
      <c r="E49" s="120"/>
    </row>
    <row r="50" spans="1:5" s="4" customFormat="1" ht="12.75">
      <c r="A50" s="105"/>
      <c r="C50" s="120"/>
      <c r="D50" s="120"/>
      <c r="E50" s="120"/>
    </row>
    <row r="51" spans="1:5" s="4" customFormat="1" ht="12.75">
      <c r="A51" s="105"/>
      <c r="C51" s="120"/>
      <c r="D51" s="120"/>
      <c r="E51" s="120"/>
    </row>
    <row r="52" spans="1:5" s="4" customFormat="1" ht="12.75">
      <c r="A52" s="105"/>
      <c r="C52" s="120"/>
      <c r="D52" s="120"/>
      <c r="E52" s="120"/>
    </row>
    <row r="53" spans="1:5" s="4" customFormat="1" ht="12.75">
      <c r="A53" s="105"/>
      <c r="C53" s="120"/>
      <c r="D53" s="120"/>
      <c r="E53" s="120"/>
    </row>
    <row r="54" spans="1:5" s="4" customFormat="1" ht="12.75">
      <c r="A54" s="105"/>
      <c r="C54" s="120"/>
      <c r="D54" s="120"/>
      <c r="E54" s="120"/>
    </row>
    <row r="55" spans="1:5" s="4" customFormat="1" ht="12.75">
      <c r="A55" s="105"/>
      <c r="C55" s="120"/>
      <c r="D55" s="120"/>
      <c r="E55" s="120"/>
    </row>
    <row r="56" spans="1:5" s="4" customFormat="1" ht="12.75">
      <c r="A56" s="105"/>
      <c r="C56" s="120"/>
      <c r="D56" s="120"/>
      <c r="E56" s="120"/>
    </row>
    <row r="57" spans="1:5" s="4" customFormat="1" ht="12.75">
      <c r="A57" s="105"/>
      <c r="C57" s="120"/>
      <c r="D57" s="120"/>
      <c r="E57" s="120"/>
    </row>
  </sheetData>
  <printOptions horizontalCentered="1"/>
  <pageMargins left="0.5" right="0.5" top="1" bottom="1" header="0.5" footer="0.5"/>
  <pageSetup fitToHeight="1" fitToWidth="1" horizontalDpi="600" verticalDpi="600" orientation="landscape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23">
    <tabColor indexed="44"/>
    <pageSetUpPr fitToPage="1"/>
  </sheetPr>
  <dimension ref="A1:Q52"/>
  <sheetViews>
    <sheetView workbookViewId="0" topLeftCell="A1">
      <selection activeCell="A22" sqref="A22"/>
    </sheetView>
  </sheetViews>
  <sheetFormatPr defaultColWidth="9.140625" defaultRowHeight="12.75"/>
  <cols>
    <col min="1" max="1" width="23.00390625" style="0" bestFit="1" customWidth="1"/>
    <col min="2" max="2" width="1.28515625" style="0" customWidth="1"/>
    <col min="3" max="3" width="29.140625" style="138" customWidth="1"/>
    <col min="4" max="4" width="1.28515625" style="138" customWidth="1"/>
    <col min="5" max="5" width="9.140625" style="138" customWidth="1"/>
    <col min="6" max="6" width="1.28515625" style="0" customWidth="1"/>
    <col min="7" max="7" width="15.7109375" style="0" customWidth="1"/>
    <col min="8" max="8" width="14.8515625" style="0" customWidth="1"/>
    <col min="10" max="10" width="1.28515625" style="0" customWidth="1"/>
    <col min="11" max="11" width="14.28125" style="0" customWidth="1"/>
    <col min="12" max="12" width="14.7109375" style="0" customWidth="1"/>
    <col min="14" max="17" width="9.140625" style="4" customWidth="1"/>
  </cols>
  <sheetData>
    <row r="1" spans="1:13" s="4" customFormat="1" ht="20.25">
      <c r="A1" s="85" t="s">
        <v>536</v>
      </c>
      <c r="B1" s="85"/>
      <c r="C1" s="85"/>
      <c r="D1" s="85"/>
      <c r="E1" s="95"/>
      <c r="F1" s="95"/>
      <c r="G1" s="95"/>
      <c r="H1" s="95"/>
      <c r="I1" s="95"/>
      <c r="J1" s="95"/>
      <c r="K1" s="95"/>
      <c r="L1" s="95"/>
      <c r="M1" s="95"/>
    </row>
    <row r="2" spans="3:5" s="4" customFormat="1" ht="12.75">
      <c r="C2" s="120"/>
      <c r="D2" s="120"/>
      <c r="E2" s="120"/>
    </row>
    <row r="3" spans="1:5" s="4" customFormat="1" ht="13.5" thickBot="1">
      <c r="A3" s="8" t="s">
        <v>441</v>
      </c>
      <c r="B3" s="8"/>
      <c r="C3" s="224"/>
      <c r="D3" s="224"/>
      <c r="E3" s="120"/>
    </row>
    <row r="4" spans="1:13" s="4" customFormat="1" ht="12.75">
      <c r="A4" s="87"/>
      <c r="B4" s="125"/>
      <c r="C4" s="116"/>
      <c r="D4" s="116"/>
      <c r="E4" s="116"/>
      <c r="F4" s="125"/>
      <c r="G4" s="88" t="s">
        <v>537</v>
      </c>
      <c r="H4" s="89"/>
      <c r="I4" s="89"/>
      <c r="J4" s="121"/>
      <c r="K4" s="88" t="s">
        <v>538</v>
      </c>
      <c r="L4" s="88"/>
      <c r="M4" s="88"/>
    </row>
    <row r="5" spans="1:13" s="4" customFormat="1" ht="13.5" thickBot="1">
      <c r="A5" s="35" t="s">
        <v>72</v>
      </c>
      <c r="B5" s="127"/>
      <c r="C5" s="91" t="s">
        <v>539</v>
      </c>
      <c r="D5" s="91"/>
      <c r="E5" s="91" t="s">
        <v>74</v>
      </c>
      <c r="F5" s="126"/>
      <c r="G5" s="91" t="s">
        <v>27</v>
      </c>
      <c r="H5" s="91" t="s">
        <v>540</v>
      </c>
      <c r="I5" s="91" t="s">
        <v>10</v>
      </c>
      <c r="J5" s="122"/>
      <c r="K5" s="91" t="s">
        <v>27</v>
      </c>
      <c r="L5" s="91" t="s">
        <v>540</v>
      </c>
      <c r="M5" s="91" t="s">
        <v>10</v>
      </c>
    </row>
    <row r="6" spans="1:13" s="22" customFormat="1" ht="19.5" customHeight="1">
      <c r="A6" s="240" t="s">
        <v>446</v>
      </c>
      <c r="B6" s="160"/>
      <c r="C6" s="162" t="s">
        <v>448</v>
      </c>
      <c r="D6" s="162"/>
      <c r="E6" s="162" t="s">
        <v>586</v>
      </c>
      <c r="F6" s="160"/>
      <c r="G6" s="41">
        <v>32</v>
      </c>
      <c r="H6" s="41">
        <v>32</v>
      </c>
      <c r="I6" s="41">
        <v>64</v>
      </c>
      <c r="J6" s="164"/>
      <c r="K6" s="37">
        <v>2.133333444595337</v>
      </c>
      <c r="L6" s="37">
        <v>2.133333444595337</v>
      </c>
      <c r="M6" s="37">
        <v>4.266666889190674</v>
      </c>
    </row>
    <row r="7" spans="2:13" s="22" customFormat="1" ht="19.5" customHeight="1">
      <c r="B7" s="168"/>
      <c r="C7" s="114" t="s">
        <v>585</v>
      </c>
      <c r="D7" s="114"/>
      <c r="E7" s="114" t="s">
        <v>587</v>
      </c>
      <c r="F7" s="168"/>
      <c r="G7" s="23">
        <v>0</v>
      </c>
      <c r="H7" s="23">
        <v>136</v>
      </c>
      <c r="I7" s="23">
        <v>136</v>
      </c>
      <c r="J7" s="172"/>
      <c r="K7" s="38">
        <v>0</v>
      </c>
      <c r="L7" s="38">
        <v>9.066666603088379</v>
      </c>
      <c r="M7" s="38">
        <v>9.066666603088379</v>
      </c>
    </row>
    <row r="8" spans="2:13" s="22" customFormat="1" ht="19.5" customHeight="1">
      <c r="B8" s="168"/>
      <c r="C8" s="114" t="s">
        <v>461</v>
      </c>
      <c r="D8" s="114"/>
      <c r="E8" s="114" t="s">
        <v>588</v>
      </c>
      <c r="F8" s="168"/>
      <c r="G8" s="23">
        <v>0</v>
      </c>
      <c r="H8" s="23">
        <v>546</v>
      </c>
      <c r="I8" s="23">
        <v>546</v>
      </c>
      <c r="J8" s="172"/>
      <c r="K8" s="38">
        <v>0</v>
      </c>
      <c r="L8" s="38">
        <v>36.400001525878906</v>
      </c>
      <c r="M8" s="38">
        <v>36.400001525878906</v>
      </c>
    </row>
    <row r="9" spans="2:13" s="22" customFormat="1" ht="19.5" customHeight="1">
      <c r="B9" s="168"/>
      <c r="C9" s="114" t="s">
        <v>450</v>
      </c>
      <c r="D9" s="114"/>
      <c r="E9" s="114" t="s">
        <v>451</v>
      </c>
      <c r="F9" s="168"/>
      <c r="G9" s="23">
        <v>20</v>
      </c>
      <c r="H9" s="23">
        <v>0</v>
      </c>
      <c r="I9" s="23">
        <v>20</v>
      </c>
      <c r="J9" s="172"/>
      <c r="K9" s="38">
        <v>1.3333333730697632</v>
      </c>
      <c r="L9" s="38">
        <v>0</v>
      </c>
      <c r="M9" s="38">
        <v>1.3333333730697632</v>
      </c>
    </row>
    <row r="10" spans="2:13" s="22" customFormat="1" ht="19.5" customHeight="1">
      <c r="B10" s="168"/>
      <c r="C10" s="114" t="s">
        <v>452</v>
      </c>
      <c r="D10" s="114"/>
      <c r="E10" s="114" t="s">
        <v>453</v>
      </c>
      <c r="F10" s="168"/>
      <c r="G10" s="23">
        <v>104</v>
      </c>
      <c r="H10" s="23">
        <v>0</v>
      </c>
      <c r="I10" s="23">
        <v>104</v>
      </c>
      <c r="J10" s="172"/>
      <c r="K10" s="38">
        <v>6.933333396911621</v>
      </c>
      <c r="L10" s="38">
        <v>0</v>
      </c>
      <c r="M10" s="38">
        <v>6.933333396911621</v>
      </c>
    </row>
    <row r="11" spans="2:13" s="22" customFormat="1" ht="19.5" customHeight="1">
      <c r="B11" s="168"/>
      <c r="C11" s="114" t="s">
        <v>446</v>
      </c>
      <c r="D11" s="114"/>
      <c r="E11" s="114" t="s">
        <v>454</v>
      </c>
      <c r="F11" s="168"/>
      <c r="G11" s="23">
        <v>1452</v>
      </c>
      <c r="H11" s="23">
        <v>165</v>
      </c>
      <c r="I11" s="23">
        <v>1617</v>
      </c>
      <c r="J11" s="172"/>
      <c r="K11" s="38">
        <v>96.80000305175781</v>
      </c>
      <c r="L11" s="38">
        <v>11</v>
      </c>
      <c r="M11" s="38">
        <v>107.80000305175781</v>
      </c>
    </row>
    <row r="12" spans="1:17" s="166" customFormat="1" ht="19.5" customHeight="1" thickBot="1">
      <c r="A12" s="192" t="s">
        <v>473</v>
      </c>
      <c r="B12" s="194"/>
      <c r="C12" s="193"/>
      <c r="D12" s="193"/>
      <c r="E12" s="193"/>
      <c r="F12" s="194"/>
      <c r="G12" s="211">
        <v>1608</v>
      </c>
      <c r="H12" s="211">
        <v>879</v>
      </c>
      <c r="I12" s="211">
        <v>2487</v>
      </c>
      <c r="J12" s="196"/>
      <c r="K12" s="211">
        <v>107.20000326633453</v>
      </c>
      <c r="L12" s="198">
        <v>58.60000157356262</v>
      </c>
      <c r="M12" s="198">
        <v>165.80000483989716</v>
      </c>
      <c r="N12" s="22"/>
      <c r="O12" s="22"/>
      <c r="P12" s="22"/>
      <c r="Q12" s="22"/>
    </row>
    <row r="13" spans="3:5" s="4" customFormat="1" ht="13.5" thickTop="1">
      <c r="C13" s="120"/>
      <c r="D13" s="120"/>
      <c r="E13" s="120"/>
    </row>
    <row r="14" spans="3:5" s="4" customFormat="1" ht="12.75">
      <c r="C14" s="120"/>
      <c r="D14" s="120"/>
      <c r="E14" s="120"/>
    </row>
    <row r="15" spans="1:14" ht="13.5" thickBot="1">
      <c r="A15" s="8" t="s">
        <v>474</v>
      </c>
      <c r="B15" s="8"/>
      <c r="C15" s="8"/>
      <c r="D15" s="8"/>
      <c r="E15" s="4"/>
      <c r="F15" s="4"/>
      <c r="G15" s="4"/>
      <c r="H15" s="4"/>
      <c r="I15" s="4"/>
      <c r="J15" s="4"/>
      <c r="K15" s="4"/>
      <c r="L15" s="4"/>
      <c r="M15" s="4"/>
      <c r="N15" s="151"/>
    </row>
    <row r="16" spans="1:13" ht="12.75">
      <c r="A16" s="87"/>
      <c r="B16" s="125"/>
      <c r="C16" s="116"/>
      <c r="D16" s="116"/>
      <c r="E16" s="116"/>
      <c r="F16" s="125"/>
      <c r="G16" s="88" t="s">
        <v>537</v>
      </c>
      <c r="H16" s="89"/>
      <c r="I16" s="89"/>
      <c r="J16" s="121"/>
      <c r="K16" s="88" t="s">
        <v>538</v>
      </c>
      <c r="L16" s="88"/>
      <c r="M16" s="88"/>
    </row>
    <row r="17" spans="1:13" ht="13.5" thickBot="1">
      <c r="A17" s="35" t="s">
        <v>72</v>
      </c>
      <c r="B17" s="127"/>
      <c r="C17" s="91" t="s">
        <v>539</v>
      </c>
      <c r="D17" s="91"/>
      <c r="E17" s="91" t="s">
        <v>74</v>
      </c>
      <c r="F17" s="126"/>
      <c r="G17" s="91" t="s">
        <v>27</v>
      </c>
      <c r="H17" s="91" t="s">
        <v>540</v>
      </c>
      <c r="I17" s="91" t="s">
        <v>10</v>
      </c>
      <c r="J17" s="122"/>
      <c r="K17" s="91" t="s">
        <v>27</v>
      </c>
      <c r="L17" s="91" t="s">
        <v>540</v>
      </c>
      <c r="M17" s="91" t="s">
        <v>10</v>
      </c>
    </row>
    <row r="18" spans="1:13" ht="12.75">
      <c r="A18" s="240" t="s">
        <v>20</v>
      </c>
      <c r="B18" s="160"/>
      <c r="C18" s="162" t="s">
        <v>20</v>
      </c>
      <c r="D18" s="162"/>
      <c r="E18" s="162" t="s">
        <v>479</v>
      </c>
      <c r="F18" s="160"/>
      <c r="G18" s="41"/>
      <c r="H18" s="41">
        <v>1130</v>
      </c>
      <c r="I18" s="41">
        <v>1130</v>
      </c>
      <c r="J18" s="164"/>
      <c r="K18" s="37"/>
      <c r="L18" s="37">
        <v>75.33333587646484</v>
      </c>
      <c r="M18" s="37">
        <v>75.33333587646484</v>
      </c>
    </row>
    <row r="19" spans="1:13" ht="13.5" thickBot="1">
      <c r="A19" s="140" t="s">
        <v>485</v>
      </c>
      <c r="B19" s="143"/>
      <c r="C19" s="140"/>
      <c r="D19" s="140"/>
      <c r="E19" s="140"/>
      <c r="F19" s="143"/>
      <c r="G19" s="132"/>
      <c r="H19" s="132">
        <f>SUM(H18:H18)</f>
        <v>1130</v>
      </c>
      <c r="I19" s="132">
        <f>SUM(I18:I18)</f>
        <v>1130</v>
      </c>
      <c r="J19" s="133"/>
      <c r="K19" s="132"/>
      <c r="L19" s="135">
        <f>SUM(L18:L18)</f>
        <v>75.33333587646484</v>
      </c>
      <c r="M19" s="135">
        <f>SUM(M18:M18)</f>
        <v>75.33333587646484</v>
      </c>
    </row>
    <row r="20" spans="1:13" ht="13.5" thickTop="1">
      <c r="A20" s="4"/>
      <c r="B20" s="4"/>
      <c r="C20" s="120"/>
      <c r="D20" s="120"/>
      <c r="E20" s="120"/>
      <c r="F20" s="4"/>
      <c r="G20" s="4"/>
      <c r="H20" s="4"/>
      <c r="I20" s="4"/>
      <c r="J20" s="4"/>
      <c r="K20" s="4"/>
      <c r="L20" s="4"/>
      <c r="M20" s="4"/>
    </row>
    <row r="21" spans="1:13" ht="12.75">
      <c r="A21" s="4"/>
      <c r="B21" s="4"/>
      <c r="C21" s="120"/>
      <c r="D21" s="120"/>
      <c r="E21" s="120"/>
      <c r="F21" s="4"/>
      <c r="G21" s="4"/>
      <c r="H21" s="4"/>
      <c r="I21" s="4"/>
      <c r="J21" s="4"/>
      <c r="K21" s="4"/>
      <c r="L21" s="4"/>
      <c r="M21" s="4"/>
    </row>
    <row r="22" spans="1:13" ht="12.75">
      <c r="A22" s="4"/>
      <c r="B22" s="4"/>
      <c r="C22" s="120"/>
      <c r="D22" s="120"/>
      <c r="E22" s="120"/>
      <c r="F22" s="4"/>
      <c r="G22" s="4"/>
      <c r="H22" s="4"/>
      <c r="I22" s="4"/>
      <c r="J22" s="4"/>
      <c r="K22" s="4"/>
      <c r="L22" s="4"/>
      <c r="M22" s="4"/>
    </row>
    <row r="23" spans="1:13" ht="13.5" thickBot="1">
      <c r="A23" s="8" t="s">
        <v>21</v>
      </c>
      <c r="B23" s="8"/>
      <c r="C23" s="8"/>
      <c r="D23" s="8"/>
      <c r="E23" s="4"/>
      <c r="F23" s="4"/>
      <c r="G23" s="4"/>
      <c r="H23" s="4"/>
      <c r="I23" s="4"/>
      <c r="J23" s="4"/>
      <c r="K23" s="4"/>
      <c r="L23" s="4"/>
      <c r="M23" s="4"/>
    </row>
    <row r="24" spans="1:13" ht="12.75">
      <c r="A24" s="87"/>
      <c r="B24" s="125"/>
      <c r="C24" s="116"/>
      <c r="D24" s="116"/>
      <c r="E24" s="116"/>
      <c r="F24" s="125"/>
      <c r="G24" s="88" t="s">
        <v>537</v>
      </c>
      <c r="H24" s="89"/>
      <c r="I24" s="89"/>
      <c r="J24" s="121"/>
      <c r="K24" s="88" t="s">
        <v>538</v>
      </c>
      <c r="L24" s="88"/>
      <c r="M24" s="88"/>
    </row>
    <row r="25" spans="1:13" ht="13.5" thickBot="1">
      <c r="A25" s="35" t="s">
        <v>72</v>
      </c>
      <c r="B25" s="127"/>
      <c r="C25" s="91" t="s">
        <v>539</v>
      </c>
      <c r="D25" s="91"/>
      <c r="E25" s="91" t="s">
        <v>74</v>
      </c>
      <c r="F25" s="126"/>
      <c r="G25" s="91" t="s">
        <v>27</v>
      </c>
      <c r="H25" s="91" t="s">
        <v>540</v>
      </c>
      <c r="I25" s="91" t="s">
        <v>10</v>
      </c>
      <c r="J25" s="122"/>
      <c r="K25" s="91" t="s">
        <v>27</v>
      </c>
      <c r="L25" s="91" t="s">
        <v>540</v>
      </c>
      <c r="M25" s="91" t="s">
        <v>10</v>
      </c>
    </row>
    <row r="26" spans="1:13" ht="12.75">
      <c r="A26" s="213" t="s">
        <v>21</v>
      </c>
      <c r="B26" s="160"/>
      <c r="C26" s="162" t="s">
        <v>162</v>
      </c>
      <c r="D26" s="162"/>
      <c r="E26" s="162" t="s">
        <v>163</v>
      </c>
      <c r="F26" s="160"/>
      <c r="G26" s="41">
        <v>80</v>
      </c>
      <c r="H26" s="41"/>
      <c r="I26" s="41">
        <v>80</v>
      </c>
      <c r="J26" s="164"/>
      <c r="K26" s="37">
        <v>5.333333492279053</v>
      </c>
      <c r="L26" s="37"/>
      <c r="M26" s="37">
        <v>5.333333492279053</v>
      </c>
    </row>
    <row r="27" spans="1:13" ht="12.75">
      <c r="A27" s="47"/>
      <c r="B27" s="168"/>
      <c r="C27" s="114" t="s">
        <v>397</v>
      </c>
      <c r="D27" s="170"/>
      <c r="E27" s="114" t="s">
        <v>398</v>
      </c>
      <c r="F27" s="168"/>
      <c r="G27" s="22">
        <v>236</v>
      </c>
      <c r="H27" s="22"/>
      <c r="I27" s="22">
        <v>236</v>
      </c>
      <c r="J27" s="172"/>
      <c r="K27" s="187">
        <v>15.733333587646484</v>
      </c>
      <c r="L27" s="187"/>
      <c r="M27" s="187">
        <v>15.733333587646484</v>
      </c>
    </row>
    <row r="28" spans="1:13" ht="13.5" thickBot="1">
      <c r="A28" s="192" t="s">
        <v>511</v>
      </c>
      <c r="B28" s="194"/>
      <c r="C28" s="193"/>
      <c r="D28" s="193"/>
      <c r="E28" s="193"/>
      <c r="F28" s="194"/>
      <c r="G28" s="211">
        <f>SUM(G26:G27)</f>
        <v>316</v>
      </c>
      <c r="H28" s="211"/>
      <c r="I28" s="211">
        <f>SUM(I26:I27)</f>
        <v>316</v>
      </c>
      <c r="J28" s="196"/>
      <c r="K28" s="211">
        <f>SUM(K26:K27)</f>
        <v>21.066667079925537</v>
      </c>
      <c r="L28" s="198"/>
      <c r="M28" s="198">
        <f>SUM(M26:M27)</f>
        <v>21.066667079925537</v>
      </c>
    </row>
    <row r="29" spans="1:13" ht="13.5" thickTop="1">
      <c r="A29" s="4"/>
      <c r="B29" s="4"/>
      <c r="C29" s="120"/>
      <c r="D29" s="120"/>
      <c r="E29" s="120"/>
      <c r="F29" s="4"/>
      <c r="G29" s="4"/>
      <c r="H29" s="4"/>
      <c r="I29" s="4"/>
      <c r="J29" s="4"/>
      <c r="K29" s="4"/>
      <c r="L29" s="4"/>
      <c r="M29" s="4"/>
    </row>
    <row r="30" spans="1:13" ht="12.75">
      <c r="A30" s="4"/>
      <c r="B30" s="4"/>
      <c r="C30" s="120"/>
      <c r="D30" s="120"/>
      <c r="E30" s="120"/>
      <c r="F30" s="4"/>
      <c r="G30" s="4"/>
      <c r="H30" s="4"/>
      <c r="I30" s="4"/>
      <c r="J30" s="4"/>
      <c r="K30" s="4"/>
      <c r="L30" s="4"/>
      <c r="M30" s="4"/>
    </row>
    <row r="31" spans="1:13" ht="12.75">
      <c r="A31" s="4"/>
      <c r="B31" s="4"/>
      <c r="C31" s="120"/>
      <c r="D31" s="120"/>
      <c r="E31" s="120"/>
      <c r="F31" s="4"/>
      <c r="G31" s="4"/>
      <c r="H31" s="4"/>
      <c r="I31" s="4"/>
      <c r="J31" s="4"/>
      <c r="K31" s="4"/>
      <c r="L31" s="4"/>
      <c r="M31" s="4"/>
    </row>
    <row r="32" spans="1:13" ht="12.75">
      <c r="A32" s="4"/>
      <c r="B32" s="4"/>
      <c r="C32" s="120"/>
      <c r="D32" s="120"/>
      <c r="E32" s="120"/>
      <c r="F32" s="4"/>
      <c r="G32" s="4"/>
      <c r="H32" s="4"/>
      <c r="I32" s="4"/>
      <c r="J32" s="4"/>
      <c r="K32" s="4"/>
      <c r="L32" s="4"/>
      <c r="M32" s="4"/>
    </row>
    <row r="33" spans="3:5" s="4" customFormat="1" ht="12.75">
      <c r="C33" s="120"/>
      <c r="D33" s="120"/>
      <c r="E33" s="120"/>
    </row>
    <row r="34" spans="3:5" s="4" customFormat="1" ht="12.75">
      <c r="C34" s="120"/>
      <c r="D34" s="120"/>
      <c r="E34" s="120"/>
    </row>
    <row r="35" spans="3:5" s="4" customFormat="1" ht="12.75">
      <c r="C35" s="120"/>
      <c r="D35" s="120"/>
      <c r="E35" s="120"/>
    </row>
    <row r="36" spans="3:5" s="4" customFormat="1" ht="12.75">
      <c r="C36" s="120"/>
      <c r="D36" s="120"/>
      <c r="E36" s="120"/>
    </row>
    <row r="37" spans="3:5" s="4" customFormat="1" ht="12.75">
      <c r="C37" s="120"/>
      <c r="D37" s="120"/>
      <c r="E37" s="120"/>
    </row>
    <row r="38" spans="3:5" s="4" customFormat="1" ht="12.75">
      <c r="C38" s="120"/>
      <c r="D38" s="120"/>
      <c r="E38" s="120"/>
    </row>
    <row r="39" spans="3:5" s="4" customFormat="1" ht="12.75">
      <c r="C39" s="120"/>
      <c r="D39" s="120"/>
      <c r="E39" s="120"/>
    </row>
    <row r="40" spans="3:5" s="4" customFormat="1" ht="12.75">
      <c r="C40" s="120"/>
      <c r="D40" s="120"/>
      <c r="E40" s="120"/>
    </row>
    <row r="41" spans="3:5" s="4" customFormat="1" ht="12.75">
      <c r="C41" s="120"/>
      <c r="D41" s="120"/>
      <c r="E41" s="120"/>
    </row>
    <row r="42" spans="3:5" s="4" customFormat="1" ht="12.75">
      <c r="C42" s="120"/>
      <c r="D42" s="120"/>
      <c r="E42" s="120"/>
    </row>
    <row r="43" spans="3:5" s="4" customFormat="1" ht="12.75">
      <c r="C43" s="120"/>
      <c r="D43" s="120"/>
      <c r="E43" s="120"/>
    </row>
    <row r="44" spans="3:5" s="4" customFormat="1" ht="12.75">
      <c r="C44" s="120"/>
      <c r="D44" s="120"/>
      <c r="E44" s="120"/>
    </row>
    <row r="45" spans="3:5" s="4" customFormat="1" ht="12.75">
      <c r="C45" s="120"/>
      <c r="D45" s="120"/>
      <c r="E45" s="120"/>
    </row>
    <row r="46" spans="3:5" s="4" customFormat="1" ht="12.75">
      <c r="C46" s="120"/>
      <c r="D46" s="120"/>
      <c r="E46" s="120"/>
    </row>
    <row r="47" spans="3:5" s="4" customFormat="1" ht="12.75">
      <c r="C47" s="120"/>
      <c r="D47" s="120"/>
      <c r="E47" s="120"/>
    </row>
    <row r="48" spans="3:5" s="4" customFormat="1" ht="12.75">
      <c r="C48" s="120"/>
      <c r="D48" s="120"/>
      <c r="E48" s="120"/>
    </row>
    <row r="49" spans="3:5" s="4" customFormat="1" ht="12.75">
      <c r="C49" s="120"/>
      <c r="D49" s="120"/>
      <c r="E49" s="120"/>
    </row>
    <row r="50" spans="3:5" s="4" customFormat="1" ht="12.75">
      <c r="C50" s="120"/>
      <c r="D50" s="120"/>
      <c r="E50" s="120"/>
    </row>
    <row r="51" spans="3:5" s="4" customFormat="1" ht="12.75">
      <c r="C51" s="120"/>
      <c r="D51" s="120"/>
      <c r="E51" s="120"/>
    </row>
    <row r="52" spans="3:5" s="4" customFormat="1" ht="12.75">
      <c r="C52" s="120"/>
      <c r="D52" s="120"/>
      <c r="E52" s="120"/>
    </row>
  </sheetData>
  <printOptions horizontalCentered="1"/>
  <pageMargins left="0.5" right="0.5" top="1" bottom="1" header="0.5" footer="0.5"/>
  <pageSetup fitToHeight="1" fitToWidth="1" horizontalDpi="600" verticalDpi="600" orientation="landscape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33">
    <tabColor indexed="44"/>
    <pageSetUpPr fitToPage="1"/>
  </sheetPr>
  <dimension ref="A1:Q21"/>
  <sheetViews>
    <sheetView workbookViewId="0" topLeftCell="A1">
      <selection activeCell="C28" sqref="C28"/>
    </sheetView>
  </sheetViews>
  <sheetFormatPr defaultColWidth="9.140625" defaultRowHeight="12.75"/>
  <cols>
    <col min="1" max="1" width="26.140625" style="0" customWidth="1"/>
    <col min="2" max="2" width="1.28515625" style="0" customWidth="1"/>
    <col min="3" max="3" width="29.140625" style="0" customWidth="1"/>
    <col min="4" max="4" width="1.28515625" style="0" customWidth="1"/>
    <col min="6" max="6" width="1.28515625" style="0" customWidth="1"/>
    <col min="7" max="7" width="15.7109375" style="0" customWidth="1"/>
    <col min="8" max="8" width="14.8515625" style="0" customWidth="1"/>
    <col min="10" max="10" width="1.28515625" style="0" customWidth="1"/>
    <col min="11" max="11" width="14.28125" style="0" customWidth="1"/>
    <col min="12" max="12" width="14.7109375" style="0" customWidth="1"/>
    <col min="14" max="17" width="9.140625" style="4" customWidth="1"/>
  </cols>
  <sheetData>
    <row r="1" spans="1:13" s="4" customFormat="1" ht="20.25">
      <c r="A1" s="85" t="s">
        <v>536</v>
      </c>
      <c r="B1" s="85"/>
      <c r="C1" s="85"/>
      <c r="D1" s="85"/>
      <c r="E1" s="95"/>
      <c r="F1" s="95"/>
      <c r="G1" s="95"/>
      <c r="H1" s="95"/>
      <c r="I1" s="95"/>
      <c r="J1" s="95"/>
      <c r="K1" s="95"/>
      <c r="L1" s="95"/>
      <c r="M1" s="95"/>
    </row>
    <row r="2" s="4" customFormat="1" ht="12.75"/>
    <row r="3" spans="1:4" s="4" customFormat="1" ht="13.5" thickBot="1">
      <c r="A3" s="8" t="s">
        <v>23</v>
      </c>
      <c r="B3" s="8"/>
      <c r="C3" s="8"/>
      <c r="D3" s="8"/>
    </row>
    <row r="4" spans="1:13" s="4" customFormat="1" ht="19.5" customHeight="1">
      <c r="A4" s="87"/>
      <c r="B4" s="125"/>
      <c r="C4" s="116"/>
      <c r="D4" s="116"/>
      <c r="E4" s="116"/>
      <c r="F4" s="125"/>
      <c r="G4" s="88" t="s">
        <v>537</v>
      </c>
      <c r="H4" s="89"/>
      <c r="I4" s="89"/>
      <c r="J4" s="121"/>
      <c r="K4" s="88" t="s">
        <v>538</v>
      </c>
      <c r="L4" s="88"/>
      <c r="M4" s="88"/>
    </row>
    <row r="5" spans="1:13" s="4" customFormat="1" ht="19.5" customHeight="1" thickBot="1">
      <c r="A5" s="35" t="s">
        <v>72</v>
      </c>
      <c r="B5" s="127"/>
      <c r="C5" s="91" t="s">
        <v>539</v>
      </c>
      <c r="D5" s="91"/>
      <c r="E5" s="91" t="s">
        <v>74</v>
      </c>
      <c r="F5" s="126"/>
      <c r="G5" s="91" t="s">
        <v>27</v>
      </c>
      <c r="H5" s="91" t="s">
        <v>540</v>
      </c>
      <c r="I5" s="91" t="s">
        <v>10</v>
      </c>
      <c r="J5" s="122"/>
      <c r="K5" s="91" t="s">
        <v>27</v>
      </c>
      <c r="L5" s="91" t="s">
        <v>540</v>
      </c>
      <c r="M5" s="91" t="s">
        <v>10</v>
      </c>
    </row>
    <row r="6" spans="1:13" s="22" customFormat="1" ht="19.5" customHeight="1">
      <c r="A6" s="213" t="s">
        <v>23</v>
      </c>
      <c r="B6" s="160"/>
      <c r="C6" s="162" t="s">
        <v>590</v>
      </c>
      <c r="D6" s="162"/>
      <c r="E6" s="162" t="s">
        <v>591</v>
      </c>
      <c r="F6" s="160"/>
      <c r="G6" s="41"/>
      <c r="H6" s="41">
        <v>6</v>
      </c>
      <c r="I6" s="41">
        <v>6</v>
      </c>
      <c r="J6" s="164"/>
      <c r="K6" s="37"/>
      <c r="L6" s="37">
        <v>0.4</v>
      </c>
      <c r="M6" s="37">
        <v>0.4</v>
      </c>
    </row>
    <row r="7" spans="1:17" s="166" customFormat="1" ht="19.5" customHeight="1" thickBot="1">
      <c r="A7" s="192" t="s">
        <v>518</v>
      </c>
      <c r="B7" s="194"/>
      <c r="C7" s="193"/>
      <c r="D7" s="193"/>
      <c r="E7" s="193"/>
      <c r="F7" s="194"/>
      <c r="G7" s="211"/>
      <c r="H7" s="211">
        <v>6</v>
      </c>
      <c r="I7" s="211">
        <f>SUM(I6:I6)</f>
        <v>6</v>
      </c>
      <c r="J7" s="196"/>
      <c r="K7" s="211"/>
      <c r="L7" s="198">
        <v>0.4</v>
      </c>
      <c r="M7" s="198">
        <f>SUM(M6:M6)</f>
        <v>0.4</v>
      </c>
      <c r="N7" s="22"/>
      <c r="O7" s="22"/>
      <c r="P7" s="22"/>
      <c r="Q7" s="22"/>
    </row>
    <row r="8" s="4" customFormat="1" ht="13.5" thickTop="1"/>
    <row r="9" s="21" customFormat="1" ht="18" customHeight="1"/>
    <row r="10" spans="1:14" s="21" customFormat="1" ht="13.5" thickBot="1">
      <c r="A10" s="8" t="s">
        <v>59</v>
      </c>
      <c r="B10" s="8"/>
      <c r="C10" s="8"/>
      <c r="D10" s="8"/>
      <c r="E10" s="4"/>
      <c r="F10" s="4"/>
      <c r="G10" s="4"/>
      <c r="H10" s="4"/>
      <c r="I10" s="4"/>
      <c r="J10" s="4"/>
      <c r="K10" s="4"/>
      <c r="L10" s="4"/>
      <c r="M10" s="4"/>
      <c r="N10" s="103"/>
    </row>
    <row r="11" spans="1:17" s="18" customFormat="1" ht="12.75">
      <c r="A11" s="87"/>
      <c r="B11" s="125"/>
      <c r="C11" s="116"/>
      <c r="D11" s="116"/>
      <c r="E11" s="116"/>
      <c r="F11" s="125"/>
      <c r="G11" s="88" t="s">
        <v>537</v>
      </c>
      <c r="H11" s="89"/>
      <c r="I11" s="89"/>
      <c r="J11" s="121"/>
      <c r="K11" s="88" t="s">
        <v>538</v>
      </c>
      <c r="L11" s="88"/>
      <c r="M11" s="88"/>
      <c r="N11" s="21"/>
      <c r="O11" s="21"/>
      <c r="P11" s="21"/>
      <c r="Q11" s="21"/>
    </row>
    <row r="12" spans="1:17" s="18" customFormat="1" ht="13.5" thickBot="1">
      <c r="A12" s="35" t="s">
        <v>72</v>
      </c>
      <c r="B12" s="127"/>
      <c r="C12" s="91" t="s">
        <v>539</v>
      </c>
      <c r="D12" s="91"/>
      <c r="E12" s="91" t="s">
        <v>74</v>
      </c>
      <c r="F12" s="126"/>
      <c r="G12" s="91" t="s">
        <v>27</v>
      </c>
      <c r="H12" s="91" t="s">
        <v>540</v>
      </c>
      <c r="I12" s="91" t="s">
        <v>10</v>
      </c>
      <c r="J12" s="122"/>
      <c r="K12" s="91" t="s">
        <v>27</v>
      </c>
      <c r="L12" s="91" t="s">
        <v>540</v>
      </c>
      <c r="M12" s="91" t="s">
        <v>10</v>
      </c>
      <c r="N12" s="21"/>
      <c r="O12" s="21"/>
      <c r="P12" s="21"/>
      <c r="Q12" s="21"/>
    </row>
    <row r="13" spans="1:17" s="18" customFormat="1" ht="12.75">
      <c r="A13" s="213" t="s">
        <v>592</v>
      </c>
      <c r="B13" s="160"/>
      <c r="C13" s="162" t="s">
        <v>593</v>
      </c>
      <c r="D13" s="162"/>
      <c r="E13" s="162" t="s">
        <v>595</v>
      </c>
      <c r="F13" s="160"/>
      <c r="G13" s="41">
        <v>23</v>
      </c>
      <c r="H13" s="41"/>
      <c r="I13" s="41">
        <v>23</v>
      </c>
      <c r="J13" s="164"/>
      <c r="K13" s="37">
        <v>1.5333333015441895</v>
      </c>
      <c r="L13" s="37"/>
      <c r="M13" s="37">
        <v>1.5333333015441895</v>
      </c>
      <c r="N13" s="21"/>
      <c r="O13" s="21"/>
      <c r="P13" s="21"/>
      <c r="Q13" s="21"/>
    </row>
    <row r="14" spans="1:17" s="18" customFormat="1" ht="13.5" thickBot="1">
      <c r="A14" s="192" t="s">
        <v>594</v>
      </c>
      <c r="B14" s="194"/>
      <c r="C14" s="193"/>
      <c r="D14" s="193"/>
      <c r="E14" s="193"/>
      <c r="F14" s="194"/>
      <c r="G14" s="211">
        <v>23</v>
      </c>
      <c r="H14" s="211"/>
      <c r="I14" s="211">
        <v>23</v>
      </c>
      <c r="J14" s="196"/>
      <c r="K14" s="211">
        <v>1.5333333015441895</v>
      </c>
      <c r="L14" s="198"/>
      <c r="M14" s="198">
        <v>1.5333333015441895</v>
      </c>
      <c r="N14" s="21"/>
      <c r="O14" s="21"/>
      <c r="P14" s="21"/>
      <c r="Q14" s="21"/>
    </row>
    <row r="15" s="21" customFormat="1" ht="13.5" thickTop="1"/>
    <row r="16" s="21" customFormat="1" ht="12.75"/>
    <row r="17" spans="1:13" s="21" customFormat="1" ht="13.5" thickBot="1">
      <c r="A17" s="8" t="s">
        <v>24</v>
      </c>
      <c r="B17" s="8"/>
      <c r="C17" s="8"/>
      <c r="D17" s="8"/>
      <c r="E17" s="4"/>
      <c r="F17" s="4"/>
      <c r="G17" s="4"/>
      <c r="H17" s="4"/>
      <c r="I17" s="4"/>
      <c r="J17" s="4"/>
      <c r="K17" s="4"/>
      <c r="L17" s="4"/>
      <c r="M17" s="4"/>
    </row>
    <row r="18" spans="1:17" s="18" customFormat="1" ht="12.75">
      <c r="A18" s="87"/>
      <c r="B18" s="125"/>
      <c r="C18" s="116"/>
      <c r="D18" s="116"/>
      <c r="E18" s="116"/>
      <c r="F18" s="125"/>
      <c r="G18" s="88" t="s">
        <v>537</v>
      </c>
      <c r="H18" s="89"/>
      <c r="I18" s="89"/>
      <c r="J18" s="121"/>
      <c r="K18" s="88" t="s">
        <v>538</v>
      </c>
      <c r="L18" s="88"/>
      <c r="M18" s="88"/>
      <c r="N18" s="21"/>
      <c r="O18" s="21"/>
      <c r="P18" s="21"/>
      <c r="Q18" s="21"/>
    </row>
    <row r="19" spans="1:17" s="18" customFormat="1" ht="13.5" thickBot="1">
      <c r="A19" s="35" t="s">
        <v>72</v>
      </c>
      <c r="B19" s="127"/>
      <c r="C19" s="91" t="s">
        <v>539</v>
      </c>
      <c r="D19" s="91"/>
      <c r="E19" s="91" t="s">
        <v>74</v>
      </c>
      <c r="F19" s="126"/>
      <c r="G19" s="91" t="s">
        <v>27</v>
      </c>
      <c r="H19" s="91" t="s">
        <v>540</v>
      </c>
      <c r="I19" s="91" t="s">
        <v>10</v>
      </c>
      <c r="J19" s="122"/>
      <c r="K19" s="91" t="s">
        <v>27</v>
      </c>
      <c r="L19" s="91" t="s">
        <v>540</v>
      </c>
      <c r="M19" s="91" t="s">
        <v>10</v>
      </c>
      <c r="N19" s="21"/>
      <c r="O19" s="21"/>
      <c r="P19" s="21"/>
      <c r="Q19" s="21"/>
    </row>
    <row r="20" spans="1:17" s="18" customFormat="1" ht="12.75">
      <c r="A20" s="240" t="s">
        <v>60</v>
      </c>
      <c r="B20" s="160"/>
      <c r="C20" s="162"/>
      <c r="D20" s="162"/>
      <c r="E20" s="162"/>
      <c r="F20" s="160"/>
      <c r="G20" s="41">
        <v>30542</v>
      </c>
      <c r="H20" s="41">
        <v>20413</v>
      </c>
      <c r="I20" s="41">
        <v>50955</v>
      </c>
      <c r="J20" s="164"/>
      <c r="K20" s="37">
        <v>2036.13330078125</v>
      </c>
      <c r="L20" s="37">
        <v>1360.86669921875</v>
      </c>
      <c r="M20" s="37">
        <v>3397</v>
      </c>
      <c r="N20" s="21"/>
      <c r="O20" s="21"/>
      <c r="P20" s="21"/>
      <c r="Q20" s="21"/>
    </row>
    <row r="21" spans="1:13" ht="13.5" thickBot="1">
      <c r="A21" s="192" t="s">
        <v>596</v>
      </c>
      <c r="B21" s="194"/>
      <c r="C21" s="193"/>
      <c r="D21" s="193"/>
      <c r="E21" s="193"/>
      <c r="F21" s="194"/>
      <c r="G21" s="211">
        <v>30542</v>
      </c>
      <c r="H21" s="211"/>
      <c r="I21" s="211">
        <v>50955</v>
      </c>
      <c r="J21" s="196"/>
      <c r="K21" s="211">
        <v>2036.13330078125</v>
      </c>
      <c r="L21" s="198"/>
      <c r="M21" s="198">
        <v>3397</v>
      </c>
    </row>
    <row r="22" s="4" customFormat="1" ht="13.5" thickTop="1"/>
    <row r="23" s="4" customFormat="1" ht="12.75"/>
    <row r="24" s="4" customFormat="1" ht="12.75"/>
    <row r="25" s="4" customFormat="1" ht="12.75"/>
    <row r="26" s="4" customFormat="1" ht="12.75"/>
    <row r="27" s="4" customFormat="1" ht="12.75"/>
    <row r="28" s="4" customFormat="1" ht="12.75"/>
    <row r="29" s="4" customFormat="1" ht="12.75"/>
    <row r="30" s="4" customFormat="1" ht="12.75"/>
    <row r="31" s="4" customFormat="1" ht="12.75"/>
    <row r="32" s="4" customFormat="1" ht="12.75"/>
    <row r="33" s="4" customFormat="1" ht="12.75"/>
    <row r="34" s="4" customFormat="1" ht="12.75"/>
    <row r="35" s="4" customFormat="1" ht="12.75"/>
    <row r="36" s="4" customFormat="1" ht="12.75"/>
    <row r="37" s="4" customFormat="1" ht="12.75"/>
    <row r="38" s="4" customFormat="1" ht="12.75"/>
    <row r="39" s="4" customFormat="1" ht="12.75"/>
    <row r="40" s="4" customFormat="1" ht="12.75"/>
    <row r="41" s="4" customFormat="1" ht="12.75"/>
    <row r="42" s="4" customFormat="1" ht="12.75"/>
    <row r="43" s="4" customFormat="1" ht="12.75"/>
    <row r="44" s="4" customFormat="1" ht="12.75"/>
    <row r="45" s="4" customFormat="1" ht="12.75"/>
    <row r="46" s="4" customFormat="1" ht="12.75"/>
    <row r="47" s="4" customFormat="1" ht="12.75"/>
    <row r="48" s="4" customFormat="1" ht="12.75"/>
    <row r="49" s="4" customFormat="1" ht="12.75"/>
    <row r="50" s="4" customFormat="1" ht="12.75"/>
    <row r="51" s="4" customFormat="1" ht="12.75"/>
    <row r="52" s="4" customFormat="1" ht="12.75"/>
    <row r="53" s="4" customFormat="1" ht="12.75"/>
    <row r="54" s="4" customFormat="1" ht="12.75"/>
    <row r="55" s="4" customFormat="1" ht="12.75"/>
    <row r="56" s="4" customFormat="1" ht="12.75"/>
    <row r="57" s="4" customFormat="1" ht="12.75"/>
    <row r="58" s="4" customFormat="1" ht="12.75"/>
    <row r="59" s="4" customFormat="1" ht="12.75"/>
    <row r="60" s="4" customFormat="1" ht="12.75"/>
    <row r="61" s="4" customFormat="1" ht="12.75"/>
    <row r="62" s="4" customFormat="1" ht="12.75"/>
    <row r="63" s="4" customFormat="1" ht="12.75"/>
    <row r="64" s="4" customFormat="1" ht="12.75"/>
    <row r="65" s="4" customFormat="1" ht="12.75"/>
    <row r="66" s="4" customFormat="1" ht="12.75"/>
    <row r="67" s="4" customFormat="1" ht="12.75"/>
    <row r="68" s="4" customFormat="1" ht="12.75"/>
    <row r="69" s="4" customFormat="1" ht="12.75"/>
    <row r="70" s="4" customFormat="1" ht="12.75"/>
    <row r="71" s="4" customFormat="1" ht="12.75"/>
    <row r="72" s="4" customFormat="1" ht="12.75"/>
    <row r="73" s="4" customFormat="1" ht="12.75"/>
    <row r="74" s="4" customFormat="1" ht="12.75"/>
    <row r="75" s="4" customFormat="1" ht="12.75"/>
    <row r="76" s="4" customFormat="1" ht="12.75"/>
    <row r="77" s="4" customFormat="1" ht="12.75"/>
    <row r="78" s="4" customFormat="1" ht="12.75"/>
  </sheetData>
  <printOptions horizontalCentered="1"/>
  <pageMargins left="0.5" right="0.5" top="1" bottom="1" header="0.5" footer="0.5"/>
  <pageSetup fitToHeight="1" fitToWidth="1" horizontalDpi="600" verticalDpi="600" orientation="landscape" scale="88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53">
    <tabColor indexed="13"/>
    <pageSetUpPr fitToPage="1"/>
  </sheetPr>
  <dimension ref="A1:O165"/>
  <sheetViews>
    <sheetView workbookViewId="0" topLeftCell="A1">
      <selection activeCell="C12" sqref="C12"/>
    </sheetView>
  </sheetViews>
  <sheetFormatPr defaultColWidth="9.140625" defaultRowHeight="12.75"/>
  <cols>
    <col min="1" max="1" width="27.8515625" style="54" customWidth="1"/>
    <col min="2" max="2" width="1.28515625" style="0" customWidth="1"/>
    <col min="3" max="3" width="39.140625" style="138" customWidth="1"/>
    <col min="4" max="4" width="1.28515625" style="0" customWidth="1"/>
    <col min="7" max="7" width="12.140625" style="0" bestFit="1" customWidth="1"/>
    <col min="8" max="8" width="1.28515625" style="0" customWidth="1"/>
    <col min="12" max="12" width="1.28515625" style="0" customWidth="1"/>
    <col min="16" max="16384" width="9.140625" style="4" customWidth="1"/>
  </cols>
  <sheetData>
    <row r="1" spans="1:15" ht="20.25">
      <c r="A1" s="366" t="s">
        <v>581</v>
      </c>
      <c r="B1" s="321"/>
      <c r="C1" s="321"/>
      <c r="D1" s="321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</row>
    <row r="2" spans="1:15" ht="20.25">
      <c r="A2" s="367"/>
      <c r="B2" s="368"/>
      <c r="C2" s="376"/>
      <c r="D2" s="368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13.5" thickBot="1">
      <c r="A3" s="8" t="s">
        <v>71</v>
      </c>
      <c r="B3" s="8"/>
      <c r="C3" s="224"/>
      <c r="D3" s="8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2.75">
      <c r="A4" s="98"/>
      <c r="B4" s="125"/>
      <c r="C4" s="116"/>
      <c r="D4" s="125"/>
      <c r="E4" s="88" t="s">
        <v>27</v>
      </c>
      <c r="F4" s="88"/>
      <c r="G4" s="88"/>
      <c r="H4" s="230"/>
      <c r="I4" s="88" t="s">
        <v>540</v>
      </c>
      <c r="J4" s="88"/>
      <c r="K4" s="88"/>
      <c r="L4" s="230"/>
      <c r="M4" s="90" t="s">
        <v>10</v>
      </c>
      <c r="N4" s="90"/>
      <c r="O4" s="90"/>
    </row>
    <row r="5" spans="1:15" ht="26.25" thickBot="1">
      <c r="A5" s="99" t="s">
        <v>72</v>
      </c>
      <c r="B5" s="369"/>
      <c r="C5" s="36" t="s">
        <v>539</v>
      </c>
      <c r="D5" s="369"/>
      <c r="E5" s="36" t="s">
        <v>625</v>
      </c>
      <c r="F5" s="36" t="s">
        <v>626</v>
      </c>
      <c r="G5" s="36" t="s">
        <v>58</v>
      </c>
      <c r="H5" s="377"/>
      <c r="I5" s="36" t="s">
        <v>625</v>
      </c>
      <c r="J5" s="36" t="s">
        <v>626</v>
      </c>
      <c r="K5" s="36" t="s">
        <v>58</v>
      </c>
      <c r="L5" s="377"/>
      <c r="M5" s="36" t="s">
        <v>625</v>
      </c>
      <c r="N5" s="36" t="s">
        <v>626</v>
      </c>
      <c r="O5" s="36" t="s">
        <v>58</v>
      </c>
    </row>
    <row r="6" spans="1:15" ht="19.5" customHeight="1">
      <c r="A6" s="370" t="s">
        <v>78</v>
      </c>
      <c r="B6" s="371"/>
      <c r="C6" s="378" t="s">
        <v>78</v>
      </c>
      <c r="D6" s="371"/>
      <c r="E6" s="379">
        <v>1242</v>
      </c>
      <c r="F6" s="379">
        <v>1089</v>
      </c>
      <c r="G6" s="380">
        <v>-12.318840980529785</v>
      </c>
      <c r="H6" s="381"/>
      <c r="I6" s="101">
        <v>554</v>
      </c>
      <c r="J6" s="101">
        <v>417</v>
      </c>
      <c r="K6" s="102">
        <v>-24.7292423248291</v>
      </c>
      <c r="L6" s="381"/>
      <c r="M6" s="101">
        <v>1796</v>
      </c>
      <c r="N6" s="101">
        <v>1506</v>
      </c>
      <c r="O6" s="102">
        <v>-16.14699363708496</v>
      </c>
    </row>
    <row r="7" spans="1:15" ht="19.5" customHeight="1">
      <c r="A7" s="372"/>
      <c r="B7" s="371"/>
      <c r="C7" s="120" t="s">
        <v>619</v>
      </c>
      <c r="D7" s="371"/>
      <c r="E7" s="379">
        <v>279</v>
      </c>
      <c r="F7" s="379">
        <v>414</v>
      </c>
      <c r="G7" s="380">
        <v>48.3870964050293</v>
      </c>
      <c r="H7" s="381"/>
      <c r="I7" s="26"/>
      <c r="J7" s="26">
        <v>42</v>
      </c>
      <c r="K7" s="103"/>
      <c r="L7" s="381"/>
      <c r="M7" s="26">
        <v>279</v>
      </c>
      <c r="N7" s="26">
        <v>456</v>
      </c>
      <c r="O7" s="103">
        <v>63.440860748291016</v>
      </c>
    </row>
    <row r="8" spans="1:15" s="375" customFormat="1" ht="19.5" customHeight="1">
      <c r="A8" s="373"/>
      <c r="B8" s="374"/>
      <c r="C8" s="154" t="s">
        <v>673</v>
      </c>
      <c r="D8" s="246"/>
      <c r="E8" s="243">
        <v>1521</v>
      </c>
      <c r="F8" s="243">
        <v>1503</v>
      </c>
      <c r="G8" s="244">
        <v>-1.183431952662722</v>
      </c>
      <c r="H8" s="247"/>
      <c r="I8" s="218">
        <v>554</v>
      </c>
      <c r="J8" s="218">
        <v>459</v>
      </c>
      <c r="K8" s="158">
        <v>-17.14801444043321</v>
      </c>
      <c r="L8" s="247"/>
      <c r="M8" s="218">
        <v>2075</v>
      </c>
      <c r="N8" s="218">
        <v>1962</v>
      </c>
      <c r="O8" s="158">
        <v>-5.445783132530121</v>
      </c>
    </row>
    <row r="9" spans="1:15" ht="19.5" customHeight="1">
      <c r="A9" s="372" t="s">
        <v>113</v>
      </c>
      <c r="B9" s="371"/>
      <c r="C9" s="120" t="s">
        <v>114</v>
      </c>
      <c r="D9" s="371"/>
      <c r="E9" s="379"/>
      <c r="F9" s="379"/>
      <c r="G9" s="380"/>
      <c r="H9" s="381"/>
      <c r="I9" s="26">
        <v>377</v>
      </c>
      <c r="J9" s="26">
        <v>291</v>
      </c>
      <c r="K9" s="103">
        <v>-22.811670303344727</v>
      </c>
      <c r="L9" s="381"/>
      <c r="M9" s="7">
        <v>377</v>
      </c>
      <c r="N9" s="7">
        <v>291</v>
      </c>
      <c r="O9" s="151">
        <v>-22.811670303344727</v>
      </c>
    </row>
    <row r="10" spans="1:15" s="375" customFormat="1" ht="19.5" customHeight="1">
      <c r="A10" s="373"/>
      <c r="B10" s="374"/>
      <c r="C10" s="154" t="s">
        <v>674</v>
      </c>
      <c r="D10" s="246"/>
      <c r="E10" s="243"/>
      <c r="F10" s="243"/>
      <c r="G10" s="244"/>
      <c r="H10" s="247"/>
      <c r="I10" s="218">
        <v>377</v>
      </c>
      <c r="J10" s="218">
        <v>291</v>
      </c>
      <c r="K10" s="158">
        <v>-22.811671087533156</v>
      </c>
      <c r="L10" s="247"/>
      <c r="M10" s="218">
        <v>377</v>
      </c>
      <c r="N10" s="218">
        <v>291</v>
      </c>
      <c r="O10" s="158">
        <v>-22.811671087533156</v>
      </c>
    </row>
    <row r="11" spans="1:15" ht="19.5" customHeight="1">
      <c r="A11" s="372" t="s">
        <v>116</v>
      </c>
      <c r="B11" s="371"/>
      <c r="C11" s="120" t="s">
        <v>116</v>
      </c>
      <c r="D11" s="371"/>
      <c r="E11" s="379"/>
      <c r="F11" s="379"/>
      <c r="G11" s="380"/>
      <c r="H11" s="381"/>
      <c r="I11" s="26">
        <v>832</v>
      </c>
      <c r="J11" s="26">
        <v>1060</v>
      </c>
      <c r="K11" s="103">
        <v>27.403846740722656</v>
      </c>
      <c r="L11" s="381"/>
      <c r="M11" s="26">
        <v>832</v>
      </c>
      <c r="N11" s="26">
        <v>1060</v>
      </c>
      <c r="O11" s="103">
        <v>27.403846740722656</v>
      </c>
    </row>
    <row r="12" spans="1:15" ht="25.5" customHeight="1">
      <c r="A12" s="372"/>
      <c r="B12" s="371"/>
      <c r="C12" s="120" t="s">
        <v>84</v>
      </c>
      <c r="D12" s="371"/>
      <c r="E12" s="379">
        <v>209</v>
      </c>
      <c r="F12" s="379">
        <v>244</v>
      </c>
      <c r="G12" s="380">
        <v>16.74641227722168</v>
      </c>
      <c r="H12" s="381"/>
      <c r="I12" s="26">
        <v>301</v>
      </c>
      <c r="J12" s="26">
        <v>202</v>
      </c>
      <c r="K12" s="103">
        <v>-32.89036560058594</v>
      </c>
      <c r="L12" s="381"/>
      <c r="M12" s="26">
        <v>510</v>
      </c>
      <c r="N12" s="26">
        <v>446</v>
      </c>
      <c r="O12" s="103">
        <v>-12.549020767211914</v>
      </c>
    </row>
    <row r="13" spans="1:15" ht="35.25" customHeight="1">
      <c r="A13" s="372"/>
      <c r="B13" s="371"/>
      <c r="C13" s="120" t="s">
        <v>620</v>
      </c>
      <c r="D13" s="371"/>
      <c r="E13" s="379">
        <v>591</v>
      </c>
      <c r="F13" s="379">
        <v>492</v>
      </c>
      <c r="G13" s="380">
        <v>-16.75126838684082</v>
      </c>
      <c r="H13" s="381"/>
      <c r="I13" s="26">
        <v>9</v>
      </c>
      <c r="J13" s="26">
        <v>49</v>
      </c>
      <c r="K13" s="103">
        <v>444.4444580078125</v>
      </c>
      <c r="L13" s="381"/>
      <c r="M13" s="26">
        <v>600</v>
      </c>
      <c r="N13" s="26">
        <v>541</v>
      </c>
      <c r="O13" s="103">
        <v>-9.833333969116211</v>
      </c>
    </row>
    <row r="14" spans="1:15" s="375" customFormat="1" ht="19.5" customHeight="1">
      <c r="A14" s="373"/>
      <c r="B14" s="374"/>
      <c r="C14" s="154" t="s">
        <v>675</v>
      </c>
      <c r="D14" s="246"/>
      <c r="E14" s="243">
        <v>800</v>
      </c>
      <c r="F14" s="243">
        <v>736</v>
      </c>
      <c r="G14" s="244">
        <v>-8</v>
      </c>
      <c r="H14" s="247"/>
      <c r="I14" s="218">
        <v>1142</v>
      </c>
      <c r="J14" s="218">
        <v>1311</v>
      </c>
      <c r="K14" s="158">
        <v>14.798598949211907</v>
      </c>
      <c r="L14" s="247"/>
      <c r="M14" s="218">
        <v>1942</v>
      </c>
      <c r="N14" s="218">
        <v>2047</v>
      </c>
      <c r="O14" s="158">
        <v>5.406797116374872</v>
      </c>
    </row>
    <row r="15" spans="1:15" ht="19.5" customHeight="1">
      <c r="A15" s="372" t="s">
        <v>122</v>
      </c>
      <c r="B15" s="371"/>
      <c r="C15" s="120" t="s">
        <v>123</v>
      </c>
      <c r="D15" s="371"/>
      <c r="E15" s="379"/>
      <c r="F15" s="379"/>
      <c r="G15" s="380"/>
      <c r="H15" s="381"/>
      <c r="I15" s="26">
        <v>102</v>
      </c>
      <c r="J15" s="26"/>
      <c r="K15" s="103">
        <v>-100</v>
      </c>
      <c r="L15" s="381"/>
      <c r="M15" s="26">
        <v>102</v>
      </c>
      <c r="N15" s="26"/>
      <c r="O15" s="103">
        <v>-100</v>
      </c>
    </row>
    <row r="16" spans="1:15" s="375" customFormat="1" ht="19.5" customHeight="1">
      <c r="A16" s="373"/>
      <c r="B16" s="374"/>
      <c r="C16" s="154" t="s">
        <v>682</v>
      </c>
      <c r="D16" s="246"/>
      <c r="E16" s="243"/>
      <c r="F16" s="243"/>
      <c r="G16" s="244"/>
      <c r="H16" s="247"/>
      <c r="I16" s="218">
        <v>102</v>
      </c>
      <c r="J16" s="218"/>
      <c r="K16" s="158">
        <v>-100</v>
      </c>
      <c r="L16" s="247"/>
      <c r="M16" s="218">
        <v>102</v>
      </c>
      <c r="N16" s="218"/>
      <c r="O16" s="158">
        <v>-100</v>
      </c>
    </row>
    <row r="17" spans="1:15" ht="19.5" customHeight="1">
      <c r="A17" s="372" t="s">
        <v>91</v>
      </c>
      <c r="B17" s="371"/>
      <c r="C17" s="120" t="s">
        <v>91</v>
      </c>
      <c r="D17" s="371"/>
      <c r="E17" s="379">
        <v>799</v>
      </c>
      <c r="F17" s="379">
        <v>656</v>
      </c>
      <c r="G17" s="380">
        <v>-17.897371292114258</v>
      </c>
      <c r="H17" s="381"/>
      <c r="I17" s="26">
        <v>549</v>
      </c>
      <c r="J17" s="26">
        <v>358</v>
      </c>
      <c r="K17" s="103">
        <v>-34.79052734375</v>
      </c>
      <c r="L17" s="381"/>
      <c r="M17" s="26">
        <v>1348</v>
      </c>
      <c r="N17" s="26">
        <v>1014</v>
      </c>
      <c r="O17" s="103">
        <v>-24.777448654174805</v>
      </c>
    </row>
    <row r="18" spans="1:15" s="375" customFormat="1" ht="19.5" customHeight="1">
      <c r="A18" s="373"/>
      <c r="B18" s="374"/>
      <c r="C18" s="154" t="s">
        <v>676</v>
      </c>
      <c r="D18" s="246"/>
      <c r="E18" s="243">
        <v>799</v>
      </c>
      <c r="F18" s="243">
        <v>656</v>
      </c>
      <c r="G18" s="244">
        <v>-17.897371714643302</v>
      </c>
      <c r="H18" s="247"/>
      <c r="I18" s="218">
        <v>549</v>
      </c>
      <c r="J18" s="218">
        <v>358</v>
      </c>
      <c r="K18" s="158">
        <v>-34.790528233151186</v>
      </c>
      <c r="L18" s="247"/>
      <c r="M18" s="218">
        <v>1348</v>
      </c>
      <c r="N18" s="218">
        <v>1014</v>
      </c>
      <c r="O18" s="158">
        <v>-24.777448071216618</v>
      </c>
    </row>
    <row r="19" spans="1:15" ht="19.5" customHeight="1">
      <c r="A19" s="372" t="s">
        <v>127</v>
      </c>
      <c r="B19" s="371"/>
      <c r="C19" s="120" t="s">
        <v>127</v>
      </c>
      <c r="D19" s="371"/>
      <c r="E19" s="379"/>
      <c r="F19" s="379"/>
      <c r="G19" s="380"/>
      <c r="H19" s="381"/>
      <c r="I19" s="26">
        <v>30</v>
      </c>
      <c r="J19" s="26">
        <v>7</v>
      </c>
      <c r="K19" s="103">
        <v>-76.66666412353516</v>
      </c>
      <c r="L19" s="381"/>
      <c r="M19" s="26">
        <v>30</v>
      </c>
      <c r="N19" s="26">
        <v>7</v>
      </c>
      <c r="O19" s="103">
        <v>-76.66666412353516</v>
      </c>
    </row>
    <row r="20" spans="1:15" ht="19.5" customHeight="1">
      <c r="A20" s="372"/>
      <c r="B20" s="371"/>
      <c r="C20" s="120" t="s">
        <v>130</v>
      </c>
      <c r="D20" s="371"/>
      <c r="E20" s="379"/>
      <c r="F20" s="379"/>
      <c r="G20" s="380"/>
      <c r="H20" s="381"/>
      <c r="I20" s="26">
        <v>12</v>
      </c>
      <c r="J20" s="26">
        <v>12</v>
      </c>
      <c r="K20" s="103">
        <v>0</v>
      </c>
      <c r="L20" s="381"/>
      <c r="M20" s="26">
        <v>12</v>
      </c>
      <c r="N20" s="26">
        <v>12</v>
      </c>
      <c r="O20" s="103">
        <v>0</v>
      </c>
    </row>
    <row r="21" spans="1:15" s="375" customFormat="1" ht="19.5" customHeight="1">
      <c r="A21" s="373"/>
      <c r="B21" s="374"/>
      <c r="C21" s="154" t="s">
        <v>677</v>
      </c>
      <c r="D21" s="246"/>
      <c r="E21" s="243"/>
      <c r="F21" s="243"/>
      <c r="G21" s="244"/>
      <c r="H21" s="247"/>
      <c r="I21" s="218">
        <v>42</v>
      </c>
      <c r="J21" s="218">
        <v>19</v>
      </c>
      <c r="K21" s="158">
        <v>-54.761904761904766</v>
      </c>
      <c r="L21" s="247"/>
      <c r="M21" s="218">
        <v>42</v>
      </c>
      <c r="N21" s="218">
        <v>19</v>
      </c>
      <c r="O21" s="158">
        <v>-54.761904761904766</v>
      </c>
    </row>
    <row r="22" spans="1:15" ht="38.25" customHeight="1">
      <c r="A22" s="372" t="s">
        <v>94</v>
      </c>
      <c r="B22" s="371"/>
      <c r="C22" s="120" t="s">
        <v>94</v>
      </c>
      <c r="D22" s="371"/>
      <c r="E22" s="379">
        <v>969</v>
      </c>
      <c r="F22" s="379">
        <v>870</v>
      </c>
      <c r="G22" s="380">
        <v>-10.216717720031738</v>
      </c>
      <c r="H22" s="381"/>
      <c r="I22" s="7">
        <v>746</v>
      </c>
      <c r="J22" s="7">
        <v>851</v>
      </c>
      <c r="K22" s="151">
        <v>14.075067520141602</v>
      </c>
      <c r="L22" s="381"/>
      <c r="M22" s="7">
        <v>1715</v>
      </c>
      <c r="N22" s="7">
        <v>1721</v>
      </c>
      <c r="O22" s="151">
        <v>0.3498542308807373</v>
      </c>
    </row>
    <row r="23" spans="1:15" s="375" customFormat="1" ht="19.5" customHeight="1">
      <c r="A23" s="373"/>
      <c r="B23" s="374"/>
      <c r="C23" s="154" t="s">
        <v>678</v>
      </c>
      <c r="D23" s="246"/>
      <c r="E23" s="243">
        <v>969</v>
      </c>
      <c r="F23" s="243">
        <v>870</v>
      </c>
      <c r="G23" s="244">
        <v>-10.216717720031738</v>
      </c>
      <c r="H23" s="247"/>
      <c r="I23" s="218">
        <v>746</v>
      </c>
      <c r="J23" s="218">
        <v>851</v>
      </c>
      <c r="K23" s="158">
        <v>14.075067520141602</v>
      </c>
      <c r="L23" s="247"/>
      <c r="M23" s="218">
        <v>1715</v>
      </c>
      <c r="N23" s="218">
        <v>1721</v>
      </c>
      <c r="O23" s="158">
        <v>0.3498542308807373</v>
      </c>
    </row>
    <row r="24" spans="1:15" ht="19.5" customHeight="1">
      <c r="A24" s="372" t="s">
        <v>96</v>
      </c>
      <c r="B24" s="371"/>
      <c r="C24" s="120" t="s">
        <v>621</v>
      </c>
      <c r="D24" s="371"/>
      <c r="E24" s="379">
        <v>189</v>
      </c>
      <c r="F24" s="379">
        <v>171</v>
      </c>
      <c r="G24" s="380">
        <v>-9.523809432983398</v>
      </c>
      <c r="H24" s="381"/>
      <c r="I24" s="7">
        <v>45</v>
      </c>
      <c r="J24" s="7">
        <v>45</v>
      </c>
      <c r="K24" s="151">
        <v>0</v>
      </c>
      <c r="L24" s="381"/>
      <c r="M24" s="7">
        <v>234</v>
      </c>
      <c r="N24" s="7">
        <v>216</v>
      </c>
      <c r="O24" s="151">
        <v>-7.692307949066162</v>
      </c>
    </row>
    <row r="25" spans="1:15" ht="19.5" customHeight="1">
      <c r="A25" s="372"/>
      <c r="B25" s="371"/>
      <c r="C25" s="120" t="s">
        <v>96</v>
      </c>
      <c r="D25" s="371"/>
      <c r="E25" s="379">
        <v>1089</v>
      </c>
      <c r="F25" s="379">
        <v>871</v>
      </c>
      <c r="G25" s="380">
        <v>-20.01836585998535</v>
      </c>
      <c r="H25" s="381"/>
      <c r="I25" s="7">
        <v>731</v>
      </c>
      <c r="J25" s="7">
        <v>516</v>
      </c>
      <c r="K25" s="151">
        <v>-29.411766052246094</v>
      </c>
      <c r="L25" s="381"/>
      <c r="M25" s="7">
        <v>1820</v>
      </c>
      <c r="N25" s="7">
        <v>1387</v>
      </c>
      <c r="O25" s="151">
        <v>-23.791208267211914</v>
      </c>
    </row>
    <row r="26" spans="1:15" s="375" customFormat="1" ht="19.5" customHeight="1">
      <c r="A26" s="373"/>
      <c r="B26" s="374"/>
      <c r="C26" s="154" t="s">
        <v>679</v>
      </c>
      <c r="D26" s="246"/>
      <c r="E26" s="243">
        <v>1278</v>
      </c>
      <c r="F26" s="243">
        <v>1042</v>
      </c>
      <c r="G26" s="244">
        <v>-18.466353677621285</v>
      </c>
      <c r="H26" s="247"/>
      <c r="I26" s="218">
        <v>776</v>
      </c>
      <c r="J26" s="218">
        <v>561</v>
      </c>
      <c r="K26" s="158">
        <v>-27.706185567010312</v>
      </c>
      <c r="L26" s="247"/>
      <c r="M26" s="218">
        <v>2054</v>
      </c>
      <c r="N26" s="218">
        <v>1603</v>
      </c>
      <c r="O26" s="158">
        <v>-21.95715676728335</v>
      </c>
    </row>
    <row r="27" spans="1:15" ht="28.5" customHeight="1">
      <c r="A27" s="372" t="s">
        <v>98</v>
      </c>
      <c r="B27" s="371"/>
      <c r="C27" s="120" t="s">
        <v>98</v>
      </c>
      <c r="D27" s="371"/>
      <c r="E27" s="379">
        <v>851</v>
      </c>
      <c r="F27" s="379">
        <v>813</v>
      </c>
      <c r="G27" s="380">
        <v>-4.465334892272949</v>
      </c>
      <c r="H27" s="381"/>
      <c r="I27" s="7">
        <v>397</v>
      </c>
      <c r="J27" s="7">
        <v>343</v>
      </c>
      <c r="K27" s="151">
        <v>-13.602015495300293</v>
      </c>
      <c r="L27" s="381"/>
      <c r="M27" s="7">
        <v>1248</v>
      </c>
      <c r="N27" s="7">
        <v>1156</v>
      </c>
      <c r="O27" s="151">
        <v>-7.371795177459717</v>
      </c>
    </row>
    <row r="28" spans="1:15" s="375" customFormat="1" ht="19.5" customHeight="1">
      <c r="A28" s="373"/>
      <c r="B28" s="374"/>
      <c r="C28" s="154" t="s">
        <v>680</v>
      </c>
      <c r="D28" s="246"/>
      <c r="E28" s="243">
        <v>851</v>
      </c>
      <c r="F28" s="243">
        <v>813</v>
      </c>
      <c r="G28" s="244">
        <v>-4.465334892272949</v>
      </c>
      <c r="H28" s="247"/>
      <c r="I28" s="218">
        <v>397</v>
      </c>
      <c r="J28" s="218">
        <v>343</v>
      </c>
      <c r="K28" s="158">
        <v>-13.602015495300293</v>
      </c>
      <c r="L28" s="247"/>
      <c r="M28" s="218">
        <v>1248</v>
      </c>
      <c r="N28" s="218">
        <v>1156</v>
      </c>
      <c r="O28" s="158">
        <v>-7.371795177459717</v>
      </c>
    </row>
    <row r="29" spans="1:15" ht="19.5" customHeight="1">
      <c r="A29" s="372" t="s">
        <v>100</v>
      </c>
      <c r="B29" s="371"/>
      <c r="C29" s="120" t="s">
        <v>101</v>
      </c>
      <c r="D29" s="371"/>
      <c r="E29" s="379">
        <v>7</v>
      </c>
      <c r="F29" s="379">
        <v>3</v>
      </c>
      <c r="G29" s="380">
        <v>-57.142860412597656</v>
      </c>
      <c r="H29" s="381"/>
      <c r="I29" s="7">
        <v>0</v>
      </c>
      <c r="J29" s="7">
        <v>0</v>
      </c>
      <c r="K29" s="151"/>
      <c r="L29" s="381"/>
      <c r="M29" s="7">
        <v>7</v>
      </c>
      <c r="N29" s="7">
        <v>3</v>
      </c>
      <c r="O29" s="151">
        <v>-57.142860412597656</v>
      </c>
    </row>
    <row r="30" spans="1:15" s="375" customFormat="1" ht="19.5" customHeight="1">
      <c r="A30" s="373"/>
      <c r="B30" s="374"/>
      <c r="C30" s="154" t="s">
        <v>681</v>
      </c>
      <c r="D30" s="246"/>
      <c r="E30" s="243">
        <v>7</v>
      </c>
      <c r="F30" s="243">
        <v>3</v>
      </c>
      <c r="G30" s="244">
        <v>-57.142860412597656</v>
      </c>
      <c r="H30" s="247"/>
      <c r="I30" s="218">
        <v>0</v>
      </c>
      <c r="J30" s="218">
        <v>0</v>
      </c>
      <c r="K30" s="158"/>
      <c r="L30" s="247"/>
      <c r="M30" s="218">
        <v>7</v>
      </c>
      <c r="N30" s="218">
        <v>3</v>
      </c>
      <c r="O30" s="158">
        <v>-57.142860412597656</v>
      </c>
    </row>
    <row r="31" spans="1:15" ht="19.5" customHeight="1" thickBot="1">
      <c r="A31" s="140" t="s">
        <v>638</v>
      </c>
      <c r="B31" s="245"/>
      <c r="C31" s="141"/>
      <c r="D31" s="245"/>
      <c r="E31" s="241">
        <v>6225</v>
      </c>
      <c r="F31" s="241">
        <v>5623</v>
      </c>
      <c r="G31" s="242">
        <v>-0.09670682730923695</v>
      </c>
      <c r="H31" s="248"/>
      <c r="I31" s="132">
        <v>4685</v>
      </c>
      <c r="J31" s="132">
        <v>4193</v>
      </c>
      <c r="K31" s="242">
        <v>-0.10501600853788687</v>
      </c>
      <c r="L31" s="248"/>
      <c r="M31" s="132">
        <v>10910</v>
      </c>
      <c r="N31" s="132">
        <v>9816</v>
      </c>
      <c r="O31" s="242">
        <v>-0.1002749770852429</v>
      </c>
    </row>
    <row r="32" spans="1:15" s="21" customFormat="1" ht="13.5" thickTop="1">
      <c r="A32" s="106"/>
      <c r="B32" s="106"/>
      <c r="C32" s="382"/>
      <c r="D32" s="106"/>
      <c r="E32" s="383"/>
      <c r="F32" s="383"/>
      <c r="G32" s="384"/>
      <c r="H32" s="382"/>
      <c r="I32" s="383"/>
      <c r="J32" s="383"/>
      <c r="K32" s="384"/>
      <c r="L32" s="382"/>
      <c r="M32" s="383"/>
      <c r="N32" s="383"/>
      <c r="O32" s="384"/>
    </row>
    <row r="33" spans="1:15" s="21" customFormat="1" ht="12.75">
      <c r="A33" s="385"/>
      <c r="B33" s="385"/>
      <c r="C33" s="386"/>
      <c r="D33" s="385"/>
      <c r="E33" s="386"/>
      <c r="F33" s="386"/>
      <c r="G33" s="386"/>
      <c r="H33" s="386"/>
      <c r="I33" s="386"/>
      <c r="J33" s="386"/>
      <c r="K33" s="386"/>
      <c r="L33" s="386"/>
      <c r="M33" s="386"/>
      <c r="N33" s="386"/>
      <c r="O33" s="386"/>
    </row>
    <row r="34" spans="1:15" ht="12.75">
      <c r="A34" s="385"/>
      <c r="B34" s="385"/>
      <c r="C34" s="386"/>
      <c r="D34" s="385"/>
      <c r="E34" s="386"/>
      <c r="F34" s="386"/>
      <c r="G34" s="386"/>
      <c r="H34" s="386"/>
      <c r="I34" s="386"/>
      <c r="J34" s="386"/>
      <c r="K34" s="386"/>
      <c r="L34" s="386"/>
      <c r="M34" s="387"/>
      <c r="N34" s="386"/>
      <c r="O34" s="386"/>
    </row>
    <row r="35" spans="1:15" ht="12.75">
      <c r="A35" s="385"/>
      <c r="B35" s="385"/>
      <c r="C35" s="386"/>
      <c r="D35" s="385"/>
      <c r="E35" s="386"/>
      <c r="F35" s="386"/>
      <c r="G35" s="386"/>
      <c r="H35" s="386"/>
      <c r="I35" s="386"/>
      <c r="J35" s="386"/>
      <c r="K35" s="386"/>
      <c r="L35" s="386"/>
      <c r="M35" s="386"/>
      <c r="N35" s="386"/>
      <c r="O35" s="386"/>
    </row>
    <row r="36" spans="1:15" ht="12.75">
      <c r="A36" s="385"/>
      <c r="B36" s="385"/>
      <c r="C36" s="386"/>
      <c r="D36" s="385"/>
      <c r="E36" s="386"/>
      <c r="F36" s="386"/>
      <c r="G36" s="386"/>
      <c r="H36" s="386"/>
      <c r="I36" s="386"/>
      <c r="J36" s="386"/>
      <c r="K36" s="386"/>
      <c r="L36" s="386"/>
      <c r="M36" s="386"/>
      <c r="N36" s="386"/>
      <c r="O36" s="386"/>
    </row>
    <row r="37" spans="1:15" ht="12.75">
      <c r="A37" s="385"/>
      <c r="B37" s="385"/>
      <c r="C37" s="386"/>
      <c r="D37" s="385"/>
      <c r="E37" s="386"/>
      <c r="F37" s="386"/>
      <c r="G37" s="386"/>
      <c r="H37" s="386"/>
      <c r="I37" s="386"/>
      <c r="J37" s="386"/>
      <c r="K37" s="386"/>
      <c r="L37" s="386"/>
      <c r="M37" s="386"/>
      <c r="N37" s="386"/>
      <c r="O37" s="386"/>
    </row>
    <row r="38" spans="1:15" ht="12.75">
      <c r="A38" s="385"/>
      <c r="B38" s="385"/>
      <c r="C38" s="386"/>
      <c r="D38" s="385"/>
      <c r="E38" s="386"/>
      <c r="F38" s="386"/>
      <c r="G38" s="386"/>
      <c r="H38" s="386"/>
      <c r="I38" s="386"/>
      <c r="J38" s="386"/>
      <c r="K38" s="386"/>
      <c r="L38" s="386"/>
      <c r="M38" s="386"/>
      <c r="N38" s="386"/>
      <c r="O38" s="386"/>
    </row>
    <row r="39" spans="1:15" ht="12.75">
      <c r="A39" s="385"/>
      <c r="B39" s="385"/>
      <c r="C39" s="386"/>
      <c r="D39" s="385"/>
      <c r="E39" s="386"/>
      <c r="F39" s="386"/>
      <c r="G39" s="386"/>
      <c r="H39" s="386"/>
      <c r="I39" s="386"/>
      <c r="J39" s="386"/>
      <c r="K39" s="386"/>
      <c r="L39" s="386"/>
      <c r="M39" s="386"/>
      <c r="N39" s="386"/>
      <c r="O39" s="386"/>
    </row>
    <row r="40" spans="1:15" ht="12.75">
      <c r="A40" s="385"/>
      <c r="B40" s="385"/>
      <c r="C40" s="386"/>
      <c r="D40" s="385"/>
      <c r="E40" s="386"/>
      <c r="F40" s="386"/>
      <c r="G40" s="386"/>
      <c r="H40" s="386"/>
      <c r="I40" s="386"/>
      <c r="J40" s="386"/>
      <c r="K40" s="386"/>
      <c r="L40" s="386"/>
      <c r="M40" s="386"/>
      <c r="N40" s="386"/>
      <c r="O40" s="386"/>
    </row>
    <row r="41" spans="1:15" ht="12.75">
      <c r="A41" s="385"/>
      <c r="B41" s="385"/>
      <c r="C41" s="386"/>
      <c r="D41" s="385"/>
      <c r="E41" s="386"/>
      <c r="F41" s="386"/>
      <c r="G41" s="386"/>
      <c r="H41" s="386"/>
      <c r="I41" s="386"/>
      <c r="J41" s="386"/>
      <c r="K41" s="386"/>
      <c r="L41" s="386"/>
      <c r="M41" s="386"/>
      <c r="N41" s="386"/>
      <c r="O41" s="386"/>
    </row>
    <row r="42" spans="1:15" ht="12.75">
      <c r="A42" s="385"/>
      <c r="B42" s="385"/>
      <c r="C42" s="386"/>
      <c r="D42" s="385"/>
      <c r="E42" s="386"/>
      <c r="F42" s="386"/>
      <c r="G42" s="386"/>
      <c r="H42" s="386"/>
      <c r="I42" s="386"/>
      <c r="J42" s="386"/>
      <c r="K42" s="386"/>
      <c r="L42" s="386"/>
      <c r="M42" s="386"/>
      <c r="N42" s="386"/>
      <c r="O42" s="386"/>
    </row>
    <row r="43" spans="1:15" ht="12.75">
      <c r="A43" s="385"/>
      <c r="B43" s="385"/>
      <c r="C43" s="386"/>
      <c r="D43" s="385"/>
      <c r="E43" s="386"/>
      <c r="F43" s="386"/>
      <c r="G43" s="386"/>
      <c r="H43" s="386"/>
      <c r="I43" s="386"/>
      <c r="J43" s="386"/>
      <c r="K43" s="386"/>
      <c r="L43" s="386"/>
      <c r="M43" s="386"/>
      <c r="N43" s="386"/>
      <c r="O43" s="386"/>
    </row>
    <row r="44" spans="1:15" ht="12.75">
      <c r="A44" s="385"/>
      <c r="B44" s="385"/>
      <c r="C44" s="386"/>
      <c r="D44" s="385"/>
      <c r="E44" s="386"/>
      <c r="F44" s="386"/>
      <c r="G44" s="386"/>
      <c r="H44" s="386"/>
      <c r="I44" s="386"/>
      <c r="J44" s="386"/>
      <c r="K44" s="386"/>
      <c r="L44" s="386"/>
      <c r="M44" s="386"/>
      <c r="N44" s="386"/>
      <c r="O44" s="386"/>
    </row>
    <row r="45" spans="1:15" ht="12.75">
      <c r="A45" s="385"/>
      <c r="B45" s="385"/>
      <c r="C45" s="386"/>
      <c r="D45" s="385"/>
      <c r="E45" s="386"/>
      <c r="F45" s="386"/>
      <c r="G45" s="386"/>
      <c r="H45" s="386"/>
      <c r="I45" s="386"/>
      <c r="J45" s="386"/>
      <c r="K45" s="386"/>
      <c r="L45" s="386"/>
      <c r="M45" s="386"/>
      <c r="N45" s="386"/>
      <c r="O45" s="386"/>
    </row>
    <row r="46" spans="1:15" ht="12.75">
      <c r="A46" s="385"/>
      <c r="B46" s="385"/>
      <c r="C46" s="386"/>
      <c r="D46" s="385"/>
      <c r="E46" s="386"/>
      <c r="F46" s="386"/>
      <c r="G46" s="386"/>
      <c r="H46" s="386"/>
      <c r="I46" s="386"/>
      <c r="J46" s="386"/>
      <c r="K46" s="386"/>
      <c r="L46" s="386"/>
      <c r="M46" s="386"/>
      <c r="N46" s="386"/>
      <c r="O46" s="386"/>
    </row>
    <row r="47" spans="1:15" ht="12.75">
      <c r="A47" s="385"/>
      <c r="B47" s="385"/>
      <c r="C47" s="386"/>
      <c r="D47" s="385"/>
      <c r="E47" s="386"/>
      <c r="F47" s="386"/>
      <c r="G47" s="386"/>
      <c r="H47" s="386"/>
      <c r="I47" s="386"/>
      <c r="J47" s="386"/>
      <c r="K47" s="386"/>
      <c r="L47" s="386"/>
      <c r="M47" s="386"/>
      <c r="N47" s="386"/>
      <c r="O47" s="386"/>
    </row>
    <row r="48" spans="1:15" ht="12.75">
      <c r="A48" s="385"/>
      <c r="B48" s="385"/>
      <c r="C48" s="386"/>
      <c r="D48" s="385"/>
      <c r="E48" s="386"/>
      <c r="F48" s="386"/>
      <c r="G48" s="386"/>
      <c r="H48" s="386"/>
      <c r="I48" s="386"/>
      <c r="J48" s="386"/>
      <c r="K48" s="386"/>
      <c r="L48" s="386"/>
      <c r="M48" s="386"/>
      <c r="N48" s="386"/>
      <c r="O48" s="386"/>
    </row>
    <row r="49" spans="1:15" ht="12.75">
      <c r="A49" s="385"/>
      <c r="B49" s="385"/>
      <c r="C49" s="386"/>
      <c r="D49" s="385"/>
      <c r="E49" s="386"/>
      <c r="F49" s="386"/>
      <c r="G49" s="386"/>
      <c r="H49" s="386"/>
      <c r="I49" s="386"/>
      <c r="J49" s="386"/>
      <c r="K49" s="386"/>
      <c r="L49" s="386"/>
      <c r="M49" s="386"/>
      <c r="N49" s="386"/>
      <c r="O49" s="386"/>
    </row>
    <row r="50" spans="1:15" ht="12.75">
      <c r="A50" s="385"/>
      <c r="B50" s="385"/>
      <c r="C50" s="386"/>
      <c r="D50" s="385"/>
      <c r="E50" s="386"/>
      <c r="F50" s="386"/>
      <c r="G50" s="386"/>
      <c r="H50" s="386"/>
      <c r="I50" s="386"/>
      <c r="J50" s="386"/>
      <c r="K50" s="386"/>
      <c r="L50" s="386"/>
      <c r="M50" s="386"/>
      <c r="N50" s="386"/>
      <c r="O50" s="386"/>
    </row>
    <row r="51" spans="1:15" ht="12.75">
      <c r="A51" s="385"/>
      <c r="B51" s="385"/>
      <c r="C51" s="386"/>
      <c r="D51" s="385"/>
      <c r="E51" s="386"/>
      <c r="F51" s="386"/>
      <c r="G51" s="386"/>
      <c r="H51" s="386"/>
      <c r="I51" s="386"/>
      <c r="J51" s="386"/>
      <c r="K51" s="386"/>
      <c r="L51" s="386"/>
      <c r="M51" s="386"/>
      <c r="N51" s="386"/>
      <c r="O51" s="386"/>
    </row>
    <row r="52" spans="1:15" ht="12.75">
      <c r="A52" s="385"/>
      <c r="B52" s="385"/>
      <c r="C52" s="386"/>
      <c r="D52" s="385"/>
      <c r="E52" s="386"/>
      <c r="F52" s="386"/>
      <c r="G52" s="386"/>
      <c r="H52" s="386"/>
      <c r="I52" s="386"/>
      <c r="J52" s="386"/>
      <c r="K52" s="386"/>
      <c r="L52" s="386"/>
      <c r="M52" s="386"/>
      <c r="N52" s="386"/>
      <c r="O52" s="386"/>
    </row>
    <row r="53" spans="1:15" ht="12.75">
      <c r="A53" s="385"/>
      <c r="B53" s="385"/>
      <c r="C53" s="386"/>
      <c r="D53" s="385"/>
      <c r="E53" s="386"/>
      <c r="F53" s="386"/>
      <c r="G53" s="386"/>
      <c r="H53" s="386"/>
      <c r="I53" s="386"/>
      <c r="J53" s="386"/>
      <c r="K53" s="386"/>
      <c r="L53" s="386"/>
      <c r="M53" s="386"/>
      <c r="N53" s="386"/>
      <c r="O53" s="386"/>
    </row>
    <row r="54" spans="1:15" ht="12.75">
      <c r="A54" s="385"/>
      <c r="B54" s="385"/>
      <c r="C54" s="386"/>
      <c r="D54" s="385"/>
      <c r="E54" s="386"/>
      <c r="F54" s="386"/>
      <c r="G54" s="386"/>
      <c r="H54" s="386"/>
      <c r="I54" s="386"/>
      <c r="J54" s="386"/>
      <c r="K54" s="386"/>
      <c r="L54" s="386"/>
      <c r="M54" s="386"/>
      <c r="N54" s="386"/>
      <c r="O54" s="386"/>
    </row>
    <row r="55" spans="1:15" ht="12.75">
      <c r="A55" s="385"/>
      <c r="B55" s="385"/>
      <c r="C55" s="386"/>
      <c r="D55" s="385"/>
      <c r="E55" s="386"/>
      <c r="F55" s="386"/>
      <c r="G55" s="386"/>
      <c r="H55" s="386"/>
      <c r="I55" s="386"/>
      <c r="J55" s="386"/>
      <c r="K55" s="386"/>
      <c r="L55" s="386"/>
      <c r="M55" s="386"/>
      <c r="N55" s="386"/>
      <c r="O55" s="386"/>
    </row>
    <row r="56" spans="1:15" ht="12.75">
      <c r="A56" s="385"/>
      <c r="B56" s="385"/>
      <c r="C56" s="386"/>
      <c r="D56" s="385"/>
      <c r="E56" s="386"/>
      <c r="F56" s="386"/>
      <c r="G56" s="386"/>
      <c r="H56" s="386"/>
      <c r="I56" s="386"/>
      <c r="J56" s="386"/>
      <c r="K56" s="386"/>
      <c r="L56" s="386"/>
      <c r="M56" s="386"/>
      <c r="N56" s="386"/>
      <c r="O56" s="386"/>
    </row>
    <row r="57" spans="1:15" ht="12.75">
      <c r="A57" s="385"/>
      <c r="B57" s="385"/>
      <c r="C57" s="386"/>
      <c r="D57" s="385"/>
      <c r="E57" s="386"/>
      <c r="F57" s="386"/>
      <c r="G57" s="386"/>
      <c r="H57" s="386"/>
      <c r="I57" s="386"/>
      <c r="J57" s="386"/>
      <c r="K57" s="386"/>
      <c r="L57" s="386"/>
      <c r="M57" s="386"/>
      <c r="N57" s="386"/>
      <c r="O57" s="386"/>
    </row>
    <row r="58" spans="1:15" ht="12.75">
      <c r="A58" s="385"/>
      <c r="B58" s="385"/>
      <c r="C58" s="386"/>
      <c r="D58" s="385"/>
      <c r="E58" s="386"/>
      <c r="F58" s="386"/>
      <c r="G58" s="386"/>
      <c r="H58" s="386"/>
      <c r="I58" s="386"/>
      <c r="J58" s="386"/>
      <c r="K58" s="386"/>
      <c r="L58" s="386"/>
      <c r="M58" s="386"/>
      <c r="N58" s="386"/>
      <c r="O58" s="386"/>
    </row>
    <row r="59" spans="1:15" ht="12.75">
      <c r="A59" s="385"/>
      <c r="B59" s="385"/>
      <c r="C59" s="386"/>
      <c r="D59" s="385"/>
      <c r="E59" s="386"/>
      <c r="F59" s="386"/>
      <c r="G59" s="386"/>
      <c r="H59" s="386"/>
      <c r="I59" s="386"/>
      <c r="J59" s="386"/>
      <c r="K59" s="386"/>
      <c r="L59" s="386"/>
      <c r="M59" s="386"/>
      <c r="N59" s="386"/>
      <c r="O59" s="386"/>
    </row>
    <row r="60" spans="1:15" ht="12.75">
      <c r="A60" s="385"/>
      <c r="B60" s="385"/>
      <c r="C60" s="386"/>
      <c r="D60" s="385"/>
      <c r="E60" s="386"/>
      <c r="F60" s="386"/>
      <c r="G60" s="386"/>
      <c r="H60" s="386"/>
      <c r="I60" s="386"/>
      <c r="J60" s="386"/>
      <c r="K60" s="386"/>
      <c r="L60" s="386"/>
      <c r="M60" s="386"/>
      <c r="N60" s="386"/>
      <c r="O60" s="386"/>
    </row>
    <row r="61" spans="1:15" ht="12.75">
      <c r="A61" s="385"/>
      <c r="B61" s="385"/>
      <c r="C61" s="386"/>
      <c r="D61" s="385"/>
      <c r="E61" s="386"/>
      <c r="F61" s="386"/>
      <c r="G61" s="386"/>
      <c r="H61" s="386"/>
      <c r="I61" s="386"/>
      <c r="J61" s="386"/>
      <c r="K61" s="386"/>
      <c r="L61" s="386"/>
      <c r="M61" s="386"/>
      <c r="N61" s="386"/>
      <c r="O61" s="386"/>
    </row>
    <row r="62" spans="1:15" ht="12.75">
      <c r="A62" s="385"/>
      <c r="B62" s="385"/>
      <c r="C62" s="386"/>
      <c r="D62" s="385"/>
      <c r="E62" s="386"/>
      <c r="F62" s="386"/>
      <c r="G62" s="386"/>
      <c r="H62" s="386"/>
      <c r="I62" s="386"/>
      <c r="J62" s="386"/>
      <c r="K62" s="386"/>
      <c r="L62" s="386"/>
      <c r="M62" s="386"/>
      <c r="N62" s="386"/>
      <c r="O62" s="386"/>
    </row>
    <row r="63" spans="1:15" ht="12.75">
      <c r="A63" s="385"/>
      <c r="B63" s="385"/>
      <c r="C63" s="386"/>
      <c r="D63" s="385"/>
      <c r="E63" s="386"/>
      <c r="F63" s="386"/>
      <c r="G63" s="386"/>
      <c r="H63" s="386"/>
      <c r="I63" s="386"/>
      <c r="J63" s="386"/>
      <c r="K63" s="386"/>
      <c r="L63" s="386"/>
      <c r="M63" s="386"/>
      <c r="N63" s="386"/>
      <c r="O63" s="386"/>
    </row>
    <row r="64" spans="1:15" ht="12.75">
      <c r="A64" s="385"/>
      <c r="B64" s="385"/>
      <c r="C64" s="386"/>
      <c r="D64" s="385"/>
      <c r="E64" s="386"/>
      <c r="F64" s="386"/>
      <c r="G64" s="386"/>
      <c r="H64" s="386"/>
      <c r="I64" s="386"/>
      <c r="J64" s="386"/>
      <c r="K64" s="386"/>
      <c r="L64" s="386"/>
      <c r="M64" s="386"/>
      <c r="N64" s="386"/>
      <c r="O64" s="386"/>
    </row>
    <row r="65" spans="1:15" ht="12.75">
      <c r="A65" s="385"/>
      <c r="B65" s="385"/>
      <c r="C65" s="386"/>
      <c r="D65" s="385"/>
      <c r="E65" s="386"/>
      <c r="F65" s="386"/>
      <c r="G65" s="386"/>
      <c r="H65" s="386"/>
      <c r="I65" s="386"/>
      <c r="J65" s="386"/>
      <c r="K65" s="386"/>
      <c r="L65" s="386"/>
      <c r="M65" s="386"/>
      <c r="N65" s="386"/>
      <c r="O65" s="386"/>
    </row>
    <row r="66" spans="1:15" ht="12.75">
      <c r="A66" s="385"/>
      <c r="B66" s="385"/>
      <c r="C66" s="386"/>
      <c r="D66" s="385"/>
      <c r="E66" s="386"/>
      <c r="F66" s="386"/>
      <c r="G66" s="386"/>
      <c r="H66" s="386"/>
      <c r="I66" s="386"/>
      <c r="J66" s="386"/>
      <c r="K66" s="386"/>
      <c r="L66" s="386"/>
      <c r="M66" s="386"/>
      <c r="N66" s="386"/>
      <c r="O66" s="386"/>
    </row>
    <row r="67" spans="1:15" ht="12.75">
      <c r="A67" s="385"/>
      <c r="B67" s="385"/>
      <c r="C67" s="386"/>
      <c r="D67" s="385"/>
      <c r="E67" s="386"/>
      <c r="F67" s="386"/>
      <c r="G67" s="386"/>
      <c r="H67" s="386"/>
      <c r="I67" s="386"/>
      <c r="J67" s="386"/>
      <c r="K67" s="386"/>
      <c r="L67" s="386"/>
      <c r="M67" s="386"/>
      <c r="N67" s="386"/>
      <c r="O67" s="386"/>
    </row>
    <row r="68" spans="1:15" ht="12.75">
      <c r="A68" s="385"/>
      <c r="B68" s="385"/>
      <c r="C68" s="386"/>
      <c r="D68" s="385"/>
      <c r="E68" s="386"/>
      <c r="F68" s="386"/>
      <c r="G68" s="386"/>
      <c r="H68" s="386"/>
      <c r="I68" s="386"/>
      <c r="J68" s="386"/>
      <c r="K68" s="386"/>
      <c r="L68" s="386"/>
      <c r="M68" s="386"/>
      <c r="N68" s="386"/>
      <c r="O68" s="386"/>
    </row>
    <row r="69" spans="1:15" ht="12.75">
      <c r="A69" s="385"/>
      <c r="B69" s="385"/>
      <c r="C69" s="386"/>
      <c r="D69" s="385"/>
      <c r="E69" s="386"/>
      <c r="F69" s="386"/>
      <c r="G69" s="386"/>
      <c r="H69" s="386"/>
      <c r="I69" s="386"/>
      <c r="J69" s="386"/>
      <c r="K69" s="386"/>
      <c r="L69" s="386"/>
      <c r="M69" s="386"/>
      <c r="N69" s="386"/>
      <c r="O69" s="386"/>
    </row>
    <row r="70" spans="1:15" ht="12.75">
      <c r="A70" s="385"/>
      <c r="B70" s="385"/>
      <c r="C70" s="386"/>
      <c r="D70" s="385"/>
      <c r="E70" s="386"/>
      <c r="F70" s="386"/>
      <c r="G70" s="386"/>
      <c r="H70" s="386"/>
      <c r="I70" s="386"/>
      <c r="J70" s="386"/>
      <c r="K70" s="386"/>
      <c r="L70" s="386"/>
      <c r="M70" s="386"/>
      <c r="N70" s="386"/>
      <c r="O70" s="386"/>
    </row>
    <row r="71" spans="1:15" ht="12.75">
      <c r="A71" s="385"/>
      <c r="B71" s="385"/>
      <c r="C71" s="386"/>
      <c r="D71" s="385"/>
      <c r="E71" s="386"/>
      <c r="F71" s="386"/>
      <c r="G71" s="386"/>
      <c r="H71" s="386"/>
      <c r="I71" s="386"/>
      <c r="J71" s="386"/>
      <c r="K71" s="386"/>
      <c r="L71" s="386"/>
      <c r="M71" s="386"/>
      <c r="N71" s="386"/>
      <c r="O71" s="386"/>
    </row>
    <row r="72" spans="1:15" ht="12.75">
      <c r="A72" s="385"/>
      <c r="B72" s="385"/>
      <c r="C72" s="386"/>
      <c r="D72" s="385"/>
      <c r="E72" s="386"/>
      <c r="F72" s="386"/>
      <c r="G72" s="386"/>
      <c r="H72" s="386"/>
      <c r="I72" s="386"/>
      <c r="J72" s="386"/>
      <c r="K72" s="386"/>
      <c r="L72" s="386"/>
      <c r="M72" s="386"/>
      <c r="N72" s="386"/>
      <c r="O72" s="386"/>
    </row>
    <row r="73" spans="1:15" ht="12.75">
      <c r="A73" s="385"/>
      <c r="B73" s="385"/>
      <c r="C73" s="386"/>
      <c r="D73" s="385"/>
      <c r="E73" s="386"/>
      <c r="F73" s="386"/>
      <c r="G73" s="386"/>
      <c r="H73" s="386"/>
      <c r="I73" s="386"/>
      <c r="J73" s="386"/>
      <c r="K73" s="386"/>
      <c r="L73" s="386"/>
      <c r="M73" s="386"/>
      <c r="N73" s="386"/>
      <c r="O73" s="386"/>
    </row>
    <row r="74" spans="1:15" ht="12.75">
      <c r="A74" s="385"/>
      <c r="B74" s="385"/>
      <c r="C74" s="386"/>
      <c r="D74" s="385"/>
      <c r="E74" s="386"/>
      <c r="F74" s="386"/>
      <c r="G74" s="386"/>
      <c r="H74" s="386"/>
      <c r="I74" s="386"/>
      <c r="J74" s="386"/>
      <c r="K74" s="386"/>
      <c r="L74" s="386"/>
      <c r="M74" s="386"/>
      <c r="N74" s="386"/>
      <c r="O74" s="386"/>
    </row>
    <row r="75" spans="1:15" ht="12.75">
      <c r="A75" s="385"/>
      <c r="B75" s="385"/>
      <c r="C75" s="386"/>
      <c r="D75" s="385"/>
      <c r="E75" s="386"/>
      <c r="F75" s="386"/>
      <c r="G75" s="386"/>
      <c r="H75" s="386"/>
      <c r="I75" s="386"/>
      <c r="J75" s="386"/>
      <c r="K75" s="386"/>
      <c r="L75" s="386"/>
      <c r="M75" s="386"/>
      <c r="N75" s="386"/>
      <c r="O75" s="386"/>
    </row>
    <row r="76" spans="1:15" ht="12.75">
      <c r="A76" s="385"/>
      <c r="B76" s="385"/>
      <c r="C76" s="386"/>
      <c r="D76" s="385"/>
      <c r="E76" s="386"/>
      <c r="F76" s="386"/>
      <c r="G76" s="386"/>
      <c r="H76" s="386"/>
      <c r="I76" s="386"/>
      <c r="J76" s="386"/>
      <c r="K76" s="386"/>
      <c r="L76" s="386"/>
      <c r="M76" s="386"/>
      <c r="N76" s="386"/>
      <c r="O76" s="386"/>
    </row>
    <row r="77" spans="1:15" ht="12.75">
      <c r="A77" s="385"/>
      <c r="B77" s="385"/>
      <c r="C77" s="386"/>
      <c r="D77" s="385"/>
      <c r="E77" s="386"/>
      <c r="F77" s="386"/>
      <c r="G77" s="386"/>
      <c r="H77" s="386"/>
      <c r="I77" s="386"/>
      <c r="J77" s="386"/>
      <c r="K77" s="386"/>
      <c r="L77" s="386"/>
      <c r="M77" s="386"/>
      <c r="N77" s="386"/>
      <c r="O77" s="386"/>
    </row>
    <row r="78" spans="1:15" ht="12.75">
      <c r="A78" s="385"/>
      <c r="B78" s="385"/>
      <c r="C78" s="386"/>
      <c r="D78" s="385"/>
      <c r="E78" s="386"/>
      <c r="F78" s="386"/>
      <c r="G78" s="386"/>
      <c r="H78" s="386"/>
      <c r="I78" s="386"/>
      <c r="J78" s="386"/>
      <c r="K78" s="386"/>
      <c r="L78" s="386"/>
      <c r="M78" s="386"/>
      <c r="N78" s="386"/>
      <c r="O78" s="386"/>
    </row>
    <row r="79" spans="1:15" ht="12.75">
      <c r="A79" s="385"/>
      <c r="B79" s="385"/>
      <c r="C79" s="386"/>
      <c r="D79" s="385"/>
      <c r="E79" s="386"/>
      <c r="F79" s="386"/>
      <c r="G79" s="386"/>
      <c r="H79" s="386"/>
      <c r="I79" s="386"/>
      <c r="J79" s="386"/>
      <c r="K79" s="386"/>
      <c r="L79" s="386"/>
      <c r="M79" s="386"/>
      <c r="N79" s="386"/>
      <c r="O79" s="386"/>
    </row>
    <row r="80" spans="1:15" ht="12.75">
      <c r="A80" s="49"/>
      <c r="B80" s="49"/>
      <c r="C80" s="48"/>
      <c r="D80" s="49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</row>
    <row r="81" spans="1:15" ht="12.75">
      <c r="A81" s="49"/>
      <c r="B81" s="49"/>
      <c r="C81" s="48"/>
      <c r="D81" s="49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</row>
    <row r="82" spans="1:15" ht="12.75">
      <c r="A82" s="49"/>
      <c r="B82" s="49"/>
      <c r="C82" s="48"/>
      <c r="D82" s="49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</row>
    <row r="83" spans="1:15" ht="12.75">
      <c r="A83" s="49"/>
      <c r="B83" s="49"/>
      <c r="C83" s="48"/>
      <c r="D83" s="49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</row>
    <row r="84" spans="1:15" ht="12.75">
      <c r="A84" s="49"/>
      <c r="B84" s="49"/>
      <c r="C84" s="48"/>
      <c r="D84" s="49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</row>
    <row r="85" spans="1:15" ht="12.75">
      <c r="A85" s="49"/>
      <c r="B85" s="49"/>
      <c r="C85" s="48"/>
      <c r="D85" s="49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</row>
    <row r="86" spans="1:15" ht="12.75">
      <c r="A86" s="49"/>
      <c r="B86" s="49"/>
      <c r="C86" s="48"/>
      <c r="D86" s="49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</row>
    <row r="87" spans="1:15" ht="12.75">
      <c r="A87" s="49"/>
      <c r="B87" s="49"/>
      <c r="C87" s="48"/>
      <c r="D87" s="49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</row>
    <row r="88" spans="1:15" ht="12.75">
      <c r="A88" s="49"/>
      <c r="B88" s="49"/>
      <c r="C88" s="48"/>
      <c r="D88" s="49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</row>
    <row r="89" spans="1:15" ht="12.75">
      <c r="A89" s="49"/>
      <c r="B89" s="49"/>
      <c r="C89" s="48"/>
      <c r="D89" s="49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</row>
    <row r="90" spans="1:15" ht="12.75">
      <c r="A90" s="49"/>
      <c r="B90" s="49"/>
      <c r="C90" s="48"/>
      <c r="D90" s="49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</row>
    <row r="91" spans="1:15" ht="12.75">
      <c r="A91" s="49"/>
      <c r="B91" s="49"/>
      <c r="C91" s="48"/>
      <c r="D91" s="49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</row>
    <row r="92" spans="1:15" ht="12.75">
      <c r="A92" s="49"/>
      <c r="B92" s="49"/>
      <c r="C92" s="48"/>
      <c r="D92" s="49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</row>
    <row r="93" spans="1:15" ht="12.75">
      <c r="A93" s="49"/>
      <c r="B93" s="49"/>
      <c r="C93" s="48"/>
      <c r="D93" s="49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</row>
    <row r="94" spans="1:15" ht="12.75">
      <c r="A94" s="49"/>
      <c r="B94" s="49"/>
      <c r="C94" s="48"/>
      <c r="D94" s="49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</row>
    <row r="95" spans="1:15" ht="12.75">
      <c r="A95" s="49"/>
      <c r="B95" s="49"/>
      <c r="C95" s="48"/>
      <c r="D95" s="49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</row>
    <row r="96" spans="1:15" ht="12.75">
      <c r="A96" s="49"/>
      <c r="B96" s="49"/>
      <c r="C96" s="48"/>
      <c r="D96" s="49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</row>
    <row r="97" spans="1:15" ht="12.75">
      <c r="A97" s="49"/>
      <c r="B97" s="49"/>
      <c r="C97" s="48"/>
      <c r="D97" s="49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</row>
    <row r="98" spans="1:15" ht="12.75">
      <c r="A98" s="49"/>
      <c r="B98" s="49"/>
      <c r="C98" s="48"/>
      <c r="D98" s="49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</row>
    <row r="99" spans="1:15" ht="12.75">
      <c r="A99" s="49"/>
      <c r="B99" s="49"/>
      <c r="C99" s="48"/>
      <c r="D99" s="49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</row>
    <row r="100" spans="1:15" ht="12.75">
      <c r="A100" s="49"/>
      <c r="B100" s="49"/>
      <c r="C100" s="48"/>
      <c r="D100" s="49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</row>
    <row r="101" spans="1:15" ht="12.75">
      <c r="A101" s="49"/>
      <c r="B101" s="49"/>
      <c r="C101" s="48"/>
      <c r="D101" s="49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</row>
    <row r="102" spans="1:15" ht="12.75">
      <c r="A102" s="49"/>
      <c r="B102" s="49"/>
      <c r="C102" s="48"/>
      <c r="D102" s="49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</row>
    <row r="103" spans="1:15" ht="12.75">
      <c r="A103" s="49"/>
      <c r="B103" s="49"/>
      <c r="C103" s="48"/>
      <c r="D103" s="49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</row>
    <row r="104" spans="1:15" ht="12.75">
      <c r="A104" s="49"/>
      <c r="B104" s="49"/>
      <c r="C104" s="48"/>
      <c r="D104" s="49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</row>
    <row r="105" spans="1:15" ht="12.75">
      <c r="A105" s="49"/>
      <c r="B105" s="49"/>
      <c r="C105" s="48"/>
      <c r="D105" s="49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</row>
    <row r="106" spans="1:15" ht="12.75">
      <c r="A106" s="49"/>
      <c r="B106" s="49"/>
      <c r="C106" s="48"/>
      <c r="D106" s="49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</row>
    <row r="107" spans="1:15" ht="12.75">
      <c r="A107" s="49"/>
      <c r="B107" s="49"/>
      <c r="C107" s="48"/>
      <c r="D107" s="49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</row>
    <row r="108" spans="1:15" ht="12.75">
      <c r="A108" s="49"/>
      <c r="B108" s="49"/>
      <c r="C108" s="48"/>
      <c r="D108" s="49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</row>
    <row r="109" spans="1:15" ht="12.75">
      <c r="A109" s="49"/>
      <c r="B109" s="49"/>
      <c r="C109" s="48"/>
      <c r="D109" s="49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</row>
    <row r="110" spans="1:15" ht="12.75">
      <c r="A110" s="49"/>
      <c r="B110" s="49"/>
      <c r="C110" s="48"/>
      <c r="D110" s="49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</row>
    <row r="111" spans="1:15" ht="12.75">
      <c r="A111" s="49"/>
      <c r="B111" s="49"/>
      <c r="C111" s="48"/>
      <c r="D111" s="49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</row>
    <row r="112" spans="1:15" ht="12.75">
      <c r="A112" s="49"/>
      <c r="B112" s="49"/>
      <c r="C112" s="48"/>
      <c r="D112" s="49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48"/>
    </row>
    <row r="113" spans="1:15" ht="12.75">
      <c r="A113" s="49"/>
      <c r="B113" s="49"/>
      <c r="C113" s="48"/>
      <c r="D113" s="49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48"/>
    </row>
    <row r="114" spans="1:15" ht="12.75">
      <c r="A114" s="49"/>
      <c r="B114" s="49"/>
      <c r="C114" s="48"/>
      <c r="D114" s="49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</row>
    <row r="115" spans="1:15" ht="12.75">
      <c r="A115" s="49"/>
      <c r="B115" s="49"/>
      <c r="C115" s="48"/>
      <c r="D115" s="49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</row>
    <row r="116" spans="1:15" ht="12.75">
      <c r="A116" s="49"/>
      <c r="B116" s="49"/>
      <c r="C116" s="48"/>
      <c r="D116" s="49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</row>
    <row r="117" spans="1:15" ht="12.75">
      <c r="A117" s="49"/>
      <c r="B117" s="49"/>
      <c r="C117" s="48"/>
      <c r="D117" s="49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</row>
    <row r="118" spans="1:15" ht="12.75">
      <c r="A118" s="49"/>
      <c r="B118" s="49"/>
      <c r="C118" s="48"/>
      <c r="D118" s="49"/>
      <c r="E118" s="48"/>
      <c r="F118" s="48"/>
      <c r="G118" s="48"/>
      <c r="H118" s="48"/>
      <c r="I118" s="48"/>
      <c r="J118" s="48"/>
      <c r="K118" s="48"/>
      <c r="L118" s="48"/>
      <c r="M118" s="48"/>
      <c r="N118" s="48"/>
      <c r="O118" s="48"/>
    </row>
    <row r="119" spans="1:15" ht="12.75">
      <c r="A119" s="49"/>
      <c r="B119" s="49"/>
      <c r="C119" s="48"/>
      <c r="D119" s="49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8"/>
    </row>
    <row r="120" spans="1:15" ht="12.75">
      <c r="A120" s="49"/>
      <c r="B120" s="49"/>
      <c r="C120" s="48"/>
      <c r="D120" s="49"/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48"/>
    </row>
    <row r="121" spans="1:15" ht="12.75">
      <c r="A121" s="49"/>
      <c r="B121" s="49"/>
      <c r="C121" s="48"/>
      <c r="D121" s="49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48"/>
    </row>
    <row r="122" spans="1:15" ht="12.75">
      <c r="A122" s="49"/>
      <c r="B122" s="49"/>
      <c r="C122" s="48"/>
      <c r="D122" s="49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</row>
    <row r="123" spans="1:15" ht="12.75">
      <c r="A123" s="49"/>
      <c r="B123" s="49"/>
      <c r="C123" s="48"/>
      <c r="D123" s="49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</row>
    <row r="124" spans="1:15" ht="12.75">
      <c r="A124" s="49"/>
      <c r="B124" s="49"/>
      <c r="C124" s="48"/>
      <c r="D124" s="49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</row>
    <row r="125" spans="1:15" ht="12.75">
      <c r="A125" s="49"/>
      <c r="B125" s="49"/>
      <c r="C125" s="48"/>
      <c r="D125" s="49"/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48"/>
    </row>
    <row r="126" spans="1:15" ht="12.75">
      <c r="A126" s="49"/>
      <c r="B126" s="49"/>
      <c r="C126" s="48"/>
      <c r="D126" s="49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8"/>
    </row>
    <row r="127" spans="1:15" ht="12.75">
      <c r="A127" s="49"/>
      <c r="B127" s="49"/>
      <c r="C127" s="48"/>
      <c r="D127" s="49"/>
      <c r="E127" s="48"/>
      <c r="F127" s="48"/>
      <c r="G127" s="48"/>
      <c r="H127" s="48"/>
      <c r="I127" s="48"/>
      <c r="J127" s="48"/>
      <c r="K127" s="48"/>
      <c r="L127" s="48"/>
      <c r="M127" s="48"/>
      <c r="N127" s="48"/>
      <c r="O127" s="48"/>
    </row>
    <row r="128" spans="1:15" ht="12.75">
      <c r="A128" s="49"/>
      <c r="B128" s="49"/>
      <c r="C128" s="48"/>
      <c r="D128" s="49"/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48"/>
    </row>
    <row r="129" spans="1:15" ht="12.75">
      <c r="A129" s="49"/>
      <c r="B129" s="49"/>
      <c r="C129" s="48"/>
      <c r="D129" s="49"/>
      <c r="E129" s="48"/>
      <c r="F129" s="48"/>
      <c r="G129" s="48"/>
      <c r="H129" s="48"/>
      <c r="I129" s="48"/>
      <c r="J129" s="48"/>
      <c r="K129" s="48"/>
      <c r="L129" s="48"/>
      <c r="M129" s="48"/>
      <c r="N129" s="48"/>
      <c r="O129" s="48"/>
    </row>
    <row r="130" spans="1:15" ht="12.75">
      <c r="A130" s="49"/>
      <c r="B130" s="49"/>
      <c r="C130" s="48"/>
      <c r="D130" s="49"/>
      <c r="E130" s="48"/>
      <c r="F130" s="48"/>
      <c r="G130" s="48"/>
      <c r="H130" s="48"/>
      <c r="I130" s="48"/>
      <c r="J130" s="48"/>
      <c r="K130" s="48"/>
      <c r="L130" s="48"/>
      <c r="M130" s="48"/>
      <c r="N130" s="48"/>
      <c r="O130" s="48"/>
    </row>
    <row r="131" spans="1:15" ht="12.75">
      <c r="A131" s="49"/>
      <c r="B131" s="49"/>
      <c r="C131" s="48"/>
      <c r="D131" s="49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/>
    </row>
    <row r="132" spans="1:15" ht="12.75">
      <c r="A132" s="49"/>
      <c r="B132" s="49"/>
      <c r="C132" s="48"/>
      <c r="D132" s="49"/>
      <c r="E132" s="48"/>
      <c r="F132" s="48"/>
      <c r="G132" s="48"/>
      <c r="H132" s="48"/>
      <c r="I132" s="48"/>
      <c r="J132" s="48"/>
      <c r="K132" s="48"/>
      <c r="L132" s="48"/>
      <c r="M132" s="48"/>
      <c r="N132" s="48"/>
      <c r="O132" s="48"/>
    </row>
    <row r="133" spans="1:15" ht="12.75">
      <c r="A133" s="49"/>
      <c r="B133" s="49"/>
      <c r="C133" s="48"/>
      <c r="D133" s="49"/>
      <c r="E133" s="48"/>
      <c r="F133" s="48"/>
      <c r="G133" s="48"/>
      <c r="H133" s="48"/>
      <c r="I133" s="48"/>
      <c r="J133" s="48"/>
      <c r="K133" s="48"/>
      <c r="L133" s="48"/>
      <c r="M133" s="48"/>
      <c r="N133" s="48"/>
      <c r="O133" s="48"/>
    </row>
    <row r="134" spans="1:15" ht="12.75">
      <c r="A134" s="49"/>
      <c r="B134" s="49"/>
      <c r="C134" s="48"/>
      <c r="D134" s="49"/>
      <c r="E134" s="48"/>
      <c r="F134" s="48"/>
      <c r="G134" s="48"/>
      <c r="H134" s="48"/>
      <c r="I134" s="48"/>
      <c r="J134" s="48"/>
      <c r="K134" s="48"/>
      <c r="L134" s="48"/>
      <c r="M134" s="48"/>
      <c r="N134" s="48"/>
      <c r="O134" s="48"/>
    </row>
    <row r="135" spans="1:15" ht="12.75">
      <c r="A135" s="49"/>
      <c r="B135" s="49"/>
      <c r="C135" s="48"/>
      <c r="D135" s="49"/>
      <c r="E135" s="48"/>
      <c r="F135" s="48"/>
      <c r="G135" s="48"/>
      <c r="H135" s="48"/>
      <c r="I135" s="48"/>
      <c r="J135" s="48"/>
      <c r="K135" s="48"/>
      <c r="L135" s="48"/>
      <c r="M135" s="48"/>
      <c r="N135" s="48"/>
      <c r="O135" s="48"/>
    </row>
    <row r="136" spans="1:15" ht="12.75">
      <c r="A136" s="49"/>
      <c r="B136" s="49"/>
      <c r="C136" s="48"/>
      <c r="D136" s="49"/>
      <c r="E136" s="48"/>
      <c r="F136" s="48"/>
      <c r="G136" s="48"/>
      <c r="H136" s="48"/>
      <c r="I136" s="48"/>
      <c r="J136" s="48"/>
      <c r="K136" s="48"/>
      <c r="L136" s="48"/>
      <c r="M136" s="48"/>
      <c r="N136" s="48"/>
      <c r="O136" s="48"/>
    </row>
    <row r="137" spans="1:15" ht="12.75">
      <c r="A137" s="49"/>
      <c r="B137" s="49"/>
      <c r="C137" s="48"/>
      <c r="D137" s="49"/>
      <c r="E137" s="48"/>
      <c r="F137" s="48"/>
      <c r="G137" s="48"/>
      <c r="H137" s="48"/>
      <c r="I137" s="48"/>
      <c r="J137" s="48"/>
      <c r="K137" s="48"/>
      <c r="L137" s="48"/>
      <c r="M137" s="48"/>
      <c r="N137" s="48"/>
      <c r="O137" s="48"/>
    </row>
    <row r="138" spans="1:15" ht="12.75">
      <c r="A138" s="49"/>
      <c r="B138" s="49"/>
      <c r="C138" s="48"/>
      <c r="D138" s="49"/>
      <c r="E138" s="48"/>
      <c r="F138" s="48"/>
      <c r="G138" s="48"/>
      <c r="H138" s="48"/>
      <c r="I138" s="48"/>
      <c r="J138" s="48"/>
      <c r="K138" s="48"/>
      <c r="L138" s="48"/>
      <c r="M138" s="48"/>
      <c r="N138" s="48"/>
      <c r="O138" s="48"/>
    </row>
    <row r="139" spans="1:15" ht="12.75">
      <c r="A139" s="49"/>
      <c r="B139" s="49"/>
      <c r="C139" s="48"/>
      <c r="D139" s="49"/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48"/>
    </row>
    <row r="140" spans="1:15" ht="12.75">
      <c r="A140" s="49"/>
      <c r="B140" s="49"/>
      <c r="C140" s="48"/>
      <c r="D140" s="49"/>
      <c r="E140" s="48"/>
      <c r="F140" s="48"/>
      <c r="G140" s="48"/>
      <c r="H140" s="48"/>
      <c r="I140" s="48"/>
      <c r="J140" s="48"/>
      <c r="K140" s="48"/>
      <c r="L140" s="48"/>
      <c r="M140" s="48"/>
      <c r="N140" s="48"/>
      <c r="O140" s="48"/>
    </row>
    <row r="141" spans="1:15" ht="12.75">
      <c r="A141" s="49"/>
      <c r="B141" s="49"/>
      <c r="C141" s="48"/>
      <c r="D141" s="49"/>
      <c r="E141" s="48"/>
      <c r="F141" s="48"/>
      <c r="G141" s="48"/>
      <c r="H141" s="48"/>
      <c r="I141" s="48"/>
      <c r="J141" s="48"/>
      <c r="K141" s="48"/>
      <c r="L141" s="48"/>
      <c r="M141" s="48"/>
      <c r="N141" s="48"/>
      <c r="O141" s="48"/>
    </row>
    <row r="142" spans="1:15" ht="12.75">
      <c r="A142" s="49"/>
      <c r="B142" s="49"/>
      <c r="C142" s="48"/>
      <c r="D142" s="49"/>
      <c r="E142" s="48"/>
      <c r="F142" s="48"/>
      <c r="G142" s="48"/>
      <c r="H142" s="48"/>
      <c r="I142" s="48"/>
      <c r="J142" s="48"/>
      <c r="K142" s="48"/>
      <c r="L142" s="48"/>
      <c r="M142" s="48"/>
      <c r="N142" s="48"/>
      <c r="O142" s="48"/>
    </row>
    <row r="143" spans="1:15" ht="12.75">
      <c r="A143" s="49"/>
      <c r="B143" s="49"/>
      <c r="C143" s="48"/>
      <c r="D143" s="49"/>
      <c r="E143" s="48"/>
      <c r="F143" s="48"/>
      <c r="G143" s="48"/>
      <c r="H143" s="48"/>
      <c r="I143" s="48"/>
      <c r="J143" s="48"/>
      <c r="K143" s="48"/>
      <c r="L143" s="48"/>
      <c r="M143" s="48"/>
      <c r="N143" s="48"/>
      <c r="O143" s="48"/>
    </row>
    <row r="144" spans="1:15" ht="12.75">
      <c r="A144" s="49"/>
      <c r="B144" s="49"/>
      <c r="C144" s="48"/>
      <c r="D144" s="49"/>
      <c r="E144" s="48"/>
      <c r="F144" s="48"/>
      <c r="G144" s="48"/>
      <c r="H144" s="48"/>
      <c r="I144" s="48"/>
      <c r="J144" s="48"/>
      <c r="K144" s="48"/>
      <c r="L144" s="48"/>
      <c r="M144" s="48"/>
      <c r="N144" s="48"/>
      <c r="O144" s="48"/>
    </row>
    <row r="145" spans="1:15" ht="12.75">
      <c r="A145" s="49"/>
      <c r="B145" s="49"/>
      <c r="C145" s="48"/>
      <c r="D145" s="49"/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48"/>
    </row>
    <row r="146" spans="1:15" ht="12.75">
      <c r="A146" s="49"/>
      <c r="B146" s="49"/>
      <c r="C146" s="48"/>
      <c r="D146" s="49"/>
      <c r="E146" s="48"/>
      <c r="F146" s="48"/>
      <c r="G146" s="48"/>
      <c r="H146" s="48"/>
      <c r="I146" s="48"/>
      <c r="J146" s="48"/>
      <c r="K146" s="48"/>
      <c r="L146" s="48"/>
      <c r="M146" s="48"/>
      <c r="N146" s="48"/>
      <c r="O146" s="48"/>
    </row>
    <row r="147" spans="1:15" ht="12.75">
      <c r="A147" s="49"/>
      <c r="B147" s="49"/>
      <c r="C147" s="48"/>
      <c r="D147" s="49"/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48"/>
    </row>
    <row r="148" spans="1:15" ht="12.75">
      <c r="A148" s="49"/>
      <c r="B148" s="49"/>
      <c r="C148" s="48"/>
      <c r="D148" s="49"/>
      <c r="E148" s="48"/>
      <c r="F148" s="48"/>
      <c r="G148" s="48"/>
      <c r="H148" s="48"/>
      <c r="I148" s="48"/>
      <c r="J148" s="48"/>
      <c r="K148" s="48"/>
      <c r="L148" s="48"/>
      <c r="M148" s="48"/>
      <c r="N148" s="48"/>
      <c r="O148" s="48"/>
    </row>
    <row r="149" spans="1:15" ht="12.75">
      <c r="A149" s="49"/>
      <c r="B149" s="49"/>
      <c r="C149" s="48"/>
      <c r="D149" s="49"/>
      <c r="E149" s="48"/>
      <c r="F149" s="48"/>
      <c r="G149" s="48"/>
      <c r="H149" s="48"/>
      <c r="I149" s="48"/>
      <c r="J149" s="48"/>
      <c r="K149" s="48"/>
      <c r="L149" s="48"/>
      <c r="M149" s="48"/>
      <c r="N149" s="48"/>
      <c r="O149" s="48"/>
    </row>
    <row r="150" spans="1:15" ht="12.75">
      <c r="A150" s="49"/>
      <c r="B150" s="49"/>
      <c r="C150" s="48"/>
      <c r="D150" s="49"/>
      <c r="E150" s="48"/>
      <c r="F150" s="48"/>
      <c r="G150" s="48"/>
      <c r="H150" s="48"/>
      <c r="I150" s="48"/>
      <c r="J150" s="48"/>
      <c r="K150" s="48"/>
      <c r="L150" s="48"/>
      <c r="M150" s="48"/>
      <c r="N150" s="48"/>
      <c r="O150" s="48"/>
    </row>
    <row r="151" spans="1:15" ht="13.5" thickBot="1">
      <c r="A151" s="49"/>
      <c r="B151" s="49"/>
      <c r="C151" s="48"/>
      <c r="D151" s="49"/>
      <c r="E151" s="48"/>
      <c r="F151" s="48"/>
      <c r="G151" s="48"/>
      <c r="H151" s="48"/>
      <c r="I151" s="48"/>
      <c r="J151" s="48"/>
      <c r="K151" s="48"/>
      <c r="L151" s="48"/>
      <c r="M151" s="48"/>
      <c r="N151" s="48"/>
      <c r="O151" s="48"/>
    </row>
    <row r="152" spans="1:15" ht="12.75">
      <c r="A152" s="58"/>
      <c r="B152" s="1"/>
      <c r="C152" s="136"/>
      <c r="D152" s="1"/>
      <c r="E152" s="2"/>
      <c r="F152" s="2"/>
      <c r="G152" s="10"/>
      <c r="H152" s="10"/>
      <c r="I152" s="2"/>
      <c r="J152" s="2"/>
      <c r="K152" s="10"/>
      <c r="L152" s="10"/>
      <c r="M152" s="2"/>
      <c r="N152" s="2"/>
      <c r="O152" s="10"/>
    </row>
    <row r="153" spans="5:15" ht="12.75">
      <c r="E153" s="3"/>
      <c r="F153" s="3"/>
      <c r="G153" s="11"/>
      <c r="H153" s="11"/>
      <c r="I153" s="3"/>
      <c r="J153" s="3"/>
      <c r="K153" s="11"/>
      <c r="L153" s="11"/>
      <c r="M153" s="3"/>
      <c r="N153" s="3"/>
      <c r="O153" s="11"/>
    </row>
    <row r="154" spans="5:15" ht="12.75">
      <c r="E154" s="3"/>
      <c r="F154" s="3"/>
      <c r="G154" s="11"/>
      <c r="H154" s="11"/>
      <c r="I154" s="3"/>
      <c r="J154" s="3"/>
      <c r="K154" s="11"/>
      <c r="L154" s="11"/>
      <c r="M154" s="3"/>
      <c r="N154" s="3"/>
      <c r="O154" s="11"/>
    </row>
    <row r="155" spans="5:15" ht="12.75">
      <c r="E155" s="3"/>
      <c r="F155" s="3"/>
      <c r="G155" s="11"/>
      <c r="H155" s="11"/>
      <c r="I155" s="3"/>
      <c r="J155" s="3"/>
      <c r="K155" s="11"/>
      <c r="L155" s="11"/>
      <c r="M155" s="3"/>
      <c r="N155" s="3"/>
      <c r="O155" s="11"/>
    </row>
    <row r="156" spans="5:15" ht="12.75">
      <c r="E156" s="3"/>
      <c r="F156" s="3"/>
      <c r="G156" s="11"/>
      <c r="H156" s="11"/>
      <c r="I156" s="3"/>
      <c r="J156" s="3"/>
      <c r="K156" s="11"/>
      <c r="L156" s="11"/>
      <c r="M156" s="3"/>
      <c r="N156" s="3"/>
      <c r="O156" s="11"/>
    </row>
    <row r="157" spans="5:15" ht="12.75">
      <c r="E157" s="3"/>
      <c r="F157" s="3"/>
      <c r="G157" s="11"/>
      <c r="H157" s="11"/>
      <c r="I157" s="3"/>
      <c r="J157" s="3"/>
      <c r="K157" s="11"/>
      <c r="L157" s="11"/>
      <c r="M157" s="3"/>
      <c r="N157" s="3"/>
      <c r="O157" s="11"/>
    </row>
    <row r="158" spans="5:15" ht="12.75">
      <c r="E158" s="3"/>
      <c r="F158" s="3"/>
      <c r="G158" s="11"/>
      <c r="H158" s="11"/>
      <c r="I158" s="3"/>
      <c r="J158" s="3"/>
      <c r="K158" s="11"/>
      <c r="L158" s="11"/>
      <c r="M158" s="3"/>
      <c r="N158" s="3"/>
      <c r="O158" s="11"/>
    </row>
    <row r="159" spans="5:15" ht="12.75">
      <c r="E159" s="3"/>
      <c r="F159" s="3"/>
      <c r="G159" s="11"/>
      <c r="H159" s="11"/>
      <c r="I159" s="3"/>
      <c r="J159" s="3"/>
      <c r="K159" s="11"/>
      <c r="L159" s="11"/>
      <c r="M159" s="3"/>
      <c r="N159" s="3"/>
      <c r="O159" s="11"/>
    </row>
    <row r="160" spans="5:15" ht="12.75">
      <c r="E160" s="3"/>
      <c r="F160" s="3"/>
      <c r="G160" s="11"/>
      <c r="H160" s="11"/>
      <c r="I160" s="3"/>
      <c r="J160" s="3"/>
      <c r="K160" s="11"/>
      <c r="L160" s="11"/>
      <c r="M160" s="3"/>
      <c r="N160" s="3"/>
      <c r="O160" s="11"/>
    </row>
    <row r="161" spans="5:15" ht="12.75">
      <c r="E161" s="3"/>
      <c r="F161" s="3"/>
      <c r="G161" s="11"/>
      <c r="H161" s="11"/>
      <c r="I161" s="3"/>
      <c r="J161" s="3"/>
      <c r="K161" s="11"/>
      <c r="L161" s="11"/>
      <c r="M161" s="3"/>
      <c r="N161" s="3"/>
      <c r="O161" s="11"/>
    </row>
    <row r="162" spans="5:15" ht="12.75">
      <c r="E162" s="3"/>
      <c r="F162" s="3"/>
      <c r="G162" s="11"/>
      <c r="H162" s="11"/>
      <c r="I162" s="3"/>
      <c r="J162" s="3"/>
      <c r="K162" s="11"/>
      <c r="L162" s="11"/>
      <c r="M162" s="3"/>
      <c r="N162" s="3"/>
      <c r="O162" s="11"/>
    </row>
    <row r="163" spans="5:15" ht="12.75">
      <c r="E163" s="3"/>
      <c r="F163" s="3"/>
      <c r="G163" s="11"/>
      <c r="H163" s="11"/>
      <c r="I163" s="3"/>
      <c r="J163" s="3"/>
      <c r="K163" s="11"/>
      <c r="L163" s="11"/>
      <c r="M163" s="3"/>
      <c r="N163" s="3"/>
      <c r="O163" s="11"/>
    </row>
    <row r="164" spans="5:15" ht="12.75">
      <c r="E164" s="3"/>
      <c r="F164" s="3"/>
      <c r="G164" s="11"/>
      <c r="H164" s="11"/>
      <c r="I164" s="3"/>
      <c r="J164" s="3"/>
      <c r="K164" s="11"/>
      <c r="L164" s="11"/>
      <c r="M164" s="3"/>
      <c r="N164" s="3"/>
      <c r="O164" s="11"/>
    </row>
    <row r="165" spans="1:15" ht="13.5" thickBot="1">
      <c r="A165" s="59" t="s">
        <v>609</v>
      </c>
      <c r="B165" s="12"/>
      <c r="C165" s="139"/>
      <c r="D165" s="12"/>
      <c r="E165" s="13">
        <f>SUM(E152:E164)</f>
        <v>0</v>
      </c>
      <c r="F165" s="13">
        <f>SUM(F152:F164)</f>
        <v>0</v>
      </c>
      <c r="G165" s="56" t="e">
        <f>(F165-E165)/E165*100</f>
        <v>#DIV/0!</v>
      </c>
      <c r="H165" s="56"/>
      <c r="I165" s="13">
        <f>SUM(I152:I164)</f>
        <v>0</v>
      </c>
      <c r="J165" s="13">
        <f>SUM(J152:J164)</f>
        <v>0</v>
      </c>
      <c r="K165" s="56" t="e">
        <f>(J165-I165)/I165*100</f>
        <v>#DIV/0!</v>
      </c>
      <c r="L165" s="56"/>
      <c r="M165" s="13">
        <f>SUM(M152:M164)</f>
        <v>0</v>
      </c>
      <c r="N165" s="13">
        <f>SUM(N152:N164)</f>
        <v>0</v>
      </c>
      <c r="O165" s="56" t="e">
        <f>(N165-M165)/M165*100</f>
        <v>#DIV/0!</v>
      </c>
    </row>
    <row r="166" ht="13.5" thickTop="1"/>
  </sheetData>
  <printOptions horizontalCentered="1"/>
  <pageMargins left="0.5" right="0.5" top="0.5" bottom="0.5" header="0.5" footer="0.5"/>
  <pageSetup fitToHeight="3" fitToWidth="1" horizontalDpi="600" verticalDpi="600" orientation="landscape" scale="82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50">
    <tabColor indexed="13"/>
    <pageSetUpPr fitToPage="1"/>
  </sheetPr>
  <dimension ref="A1:P174"/>
  <sheetViews>
    <sheetView workbookViewId="0" topLeftCell="A4">
      <selection activeCell="A8" sqref="A8:IV8"/>
    </sheetView>
  </sheetViews>
  <sheetFormatPr defaultColWidth="9.140625" defaultRowHeight="12.75" outlineLevelRow="2"/>
  <cols>
    <col min="1" max="1" width="27.8515625" style="54" customWidth="1"/>
    <col min="2" max="2" width="1.28515625" style="0" customWidth="1"/>
    <col min="3" max="3" width="38.140625" style="0" customWidth="1"/>
    <col min="4" max="4" width="1.28515625" style="0" customWidth="1"/>
    <col min="5" max="5" width="9.8515625" style="0" bestFit="1" customWidth="1"/>
    <col min="6" max="6" width="9.421875" style="0" bestFit="1" customWidth="1"/>
    <col min="7" max="7" width="12.28125" style="0" bestFit="1" customWidth="1"/>
    <col min="8" max="8" width="1.28515625" style="0" customWidth="1"/>
    <col min="9" max="10" width="9.28125" style="0" bestFit="1" customWidth="1"/>
    <col min="11" max="11" width="9.7109375" style="0" bestFit="1" customWidth="1"/>
    <col min="12" max="12" width="1.28515625" style="0" customWidth="1"/>
    <col min="13" max="13" width="9.421875" style="0" bestFit="1" customWidth="1"/>
    <col min="14" max="14" width="9.8515625" style="0" bestFit="1" customWidth="1"/>
    <col min="15" max="15" width="9.7109375" style="0" bestFit="1" customWidth="1"/>
    <col min="16" max="16" width="9.140625" style="4" customWidth="1"/>
  </cols>
  <sheetData>
    <row r="1" spans="1:15" ht="20.25">
      <c r="A1" s="366" t="s">
        <v>581</v>
      </c>
      <c r="B1" s="321"/>
      <c r="C1" s="321"/>
      <c r="D1" s="321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</row>
    <row r="2" spans="1:15" ht="20.25">
      <c r="A2" s="367"/>
      <c r="B2" s="368"/>
      <c r="C2" s="368"/>
      <c r="D2" s="368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13.5" thickBot="1">
      <c r="A3" s="8" t="s">
        <v>143</v>
      </c>
      <c r="B3" s="8"/>
      <c r="C3" s="8"/>
      <c r="D3" s="8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2.75">
      <c r="A4" s="98"/>
      <c r="B4" s="87"/>
      <c r="C4" s="87"/>
      <c r="D4" s="125"/>
      <c r="E4" s="88" t="s">
        <v>27</v>
      </c>
      <c r="F4" s="88"/>
      <c r="G4" s="88"/>
      <c r="H4" s="230"/>
      <c r="I4" s="88" t="s">
        <v>540</v>
      </c>
      <c r="J4" s="88"/>
      <c r="K4" s="88"/>
      <c r="L4" s="230"/>
      <c r="M4" s="90" t="s">
        <v>10</v>
      </c>
      <c r="N4" s="90"/>
      <c r="O4" s="90"/>
    </row>
    <row r="5" spans="1:15" ht="26.25" thickBot="1">
      <c r="A5" s="99" t="s">
        <v>72</v>
      </c>
      <c r="B5" s="369"/>
      <c r="C5" s="36" t="s">
        <v>539</v>
      </c>
      <c r="D5" s="369"/>
      <c r="E5" s="36" t="s">
        <v>625</v>
      </c>
      <c r="F5" s="36" t="s">
        <v>626</v>
      </c>
      <c r="G5" s="36" t="s">
        <v>58</v>
      </c>
      <c r="H5" s="377"/>
      <c r="I5" s="36" t="s">
        <v>625</v>
      </c>
      <c r="J5" s="36" t="s">
        <v>626</v>
      </c>
      <c r="K5" s="36" t="s">
        <v>58</v>
      </c>
      <c r="L5" s="377"/>
      <c r="M5" s="36" t="s">
        <v>625</v>
      </c>
      <c r="N5" s="36" t="s">
        <v>626</v>
      </c>
      <c r="O5" s="36" t="s">
        <v>58</v>
      </c>
    </row>
    <row r="6" spans="1:15" ht="19.5" customHeight="1" outlineLevel="2">
      <c r="A6" s="100" t="s">
        <v>149</v>
      </c>
      <c r="B6" s="371"/>
      <c r="C6" s="378" t="s">
        <v>149</v>
      </c>
      <c r="D6" s="371"/>
      <c r="E6" s="388">
        <v>216</v>
      </c>
      <c r="F6" s="388">
        <v>220</v>
      </c>
      <c r="G6" s="380">
        <v>1.8518518209457397</v>
      </c>
      <c r="H6" s="381"/>
      <c r="I6" s="388">
        <v>0</v>
      </c>
      <c r="J6" s="388">
        <v>0</v>
      </c>
      <c r="K6" s="102"/>
      <c r="L6" s="381"/>
      <c r="M6" s="388">
        <v>216</v>
      </c>
      <c r="N6" s="388">
        <v>220</v>
      </c>
      <c r="O6" s="102">
        <v>1.8518518209457397</v>
      </c>
    </row>
    <row r="7" spans="1:15" ht="19.5" customHeight="1" outlineLevel="1">
      <c r="A7" s="390"/>
      <c r="B7" s="391"/>
      <c r="C7" s="249" t="s">
        <v>639</v>
      </c>
      <c r="D7" s="246"/>
      <c r="E7" s="250">
        <v>216</v>
      </c>
      <c r="F7" s="250">
        <v>220</v>
      </c>
      <c r="G7" s="244">
        <v>1.8518518518518516</v>
      </c>
      <c r="H7" s="247"/>
      <c r="I7" s="250">
        <v>0</v>
      </c>
      <c r="J7" s="250">
        <v>0</v>
      </c>
      <c r="K7" s="158"/>
      <c r="L7" s="247"/>
      <c r="M7" s="250">
        <v>216</v>
      </c>
      <c r="N7" s="250">
        <v>220</v>
      </c>
      <c r="O7" s="158">
        <v>1.8518518518518516</v>
      </c>
    </row>
    <row r="8" spans="1:15" ht="19.5" customHeight="1" outlineLevel="2">
      <c r="A8" s="4" t="s">
        <v>151</v>
      </c>
      <c r="B8" s="371"/>
      <c r="C8" s="120" t="s">
        <v>151</v>
      </c>
      <c r="D8" s="371"/>
      <c r="E8" s="388">
        <v>536</v>
      </c>
      <c r="F8" s="388">
        <v>512</v>
      </c>
      <c r="G8" s="380">
        <v>-4.477612018585205</v>
      </c>
      <c r="H8" s="381"/>
      <c r="I8" s="388">
        <v>5</v>
      </c>
      <c r="J8" s="388">
        <v>36</v>
      </c>
      <c r="K8" s="151">
        <v>620</v>
      </c>
      <c r="L8" s="381"/>
      <c r="M8" s="388">
        <v>541</v>
      </c>
      <c r="N8" s="388">
        <v>548</v>
      </c>
      <c r="O8" s="151">
        <v>1.2939001321792603</v>
      </c>
    </row>
    <row r="9" spans="1:15" ht="19.5" customHeight="1" outlineLevel="1">
      <c r="A9" s="390"/>
      <c r="B9" s="391"/>
      <c r="C9" s="249" t="s">
        <v>640</v>
      </c>
      <c r="D9" s="246"/>
      <c r="E9" s="250">
        <v>536</v>
      </c>
      <c r="F9" s="250">
        <v>512</v>
      </c>
      <c r="G9" s="244">
        <v>-4.477611940298507</v>
      </c>
      <c r="H9" s="247"/>
      <c r="I9" s="250">
        <v>5</v>
      </c>
      <c r="J9" s="250">
        <v>36</v>
      </c>
      <c r="K9" s="158"/>
      <c r="L9" s="247"/>
      <c r="M9" s="250">
        <v>541</v>
      </c>
      <c r="N9" s="250">
        <v>548</v>
      </c>
      <c r="O9" s="158">
        <v>1.2939001848428837</v>
      </c>
    </row>
    <row r="10" spans="1:15" ht="19.5" customHeight="1" outlineLevel="2">
      <c r="A10" s="4" t="s">
        <v>153</v>
      </c>
      <c r="B10" s="371"/>
      <c r="C10" s="120" t="s">
        <v>153</v>
      </c>
      <c r="D10" s="371"/>
      <c r="E10" s="388">
        <v>1586</v>
      </c>
      <c r="F10" s="388">
        <v>1696</v>
      </c>
      <c r="G10" s="380">
        <v>6.93568754196167</v>
      </c>
      <c r="H10" s="381"/>
      <c r="I10" s="388">
        <v>37</v>
      </c>
      <c r="J10" s="388">
        <v>69</v>
      </c>
      <c r="K10" s="151">
        <v>86.48648834228516</v>
      </c>
      <c r="L10" s="381"/>
      <c r="M10" s="7">
        <v>1623</v>
      </c>
      <c r="N10" s="7">
        <v>1765</v>
      </c>
      <c r="O10" s="151">
        <v>8.749229431152344</v>
      </c>
    </row>
    <row r="11" spans="1:15" ht="19.5" customHeight="1" outlineLevel="2">
      <c r="A11" s="4"/>
      <c r="B11" s="371"/>
      <c r="C11" s="120" t="s">
        <v>158</v>
      </c>
      <c r="D11" s="371"/>
      <c r="E11" s="388">
        <v>52</v>
      </c>
      <c r="F11" s="388">
        <v>80</v>
      </c>
      <c r="G11" s="380">
        <v>53.84615707397461</v>
      </c>
      <c r="H11" s="381"/>
      <c r="I11" s="388">
        <v>0</v>
      </c>
      <c r="J11" s="388">
        <v>0</v>
      </c>
      <c r="K11" s="151"/>
      <c r="L11" s="381"/>
      <c r="M11" s="7">
        <v>52</v>
      </c>
      <c r="N11" s="7">
        <v>80</v>
      </c>
      <c r="O11" s="151">
        <v>53.84615707397461</v>
      </c>
    </row>
    <row r="12" spans="1:15" ht="19.5" customHeight="1" outlineLevel="1">
      <c r="A12" s="390"/>
      <c r="B12" s="391"/>
      <c r="C12" s="249" t="s">
        <v>641</v>
      </c>
      <c r="D12" s="246"/>
      <c r="E12" s="250">
        <v>1638</v>
      </c>
      <c r="F12" s="250">
        <v>1776</v>
      </c>
      <c r="G12" s="244">
        <v>8.424908424908425</v>
      </c>
      <c r="H12" s="247"/>
      <c r="I12" s="250">
        <v>37</v>
      </c>
      <c r="J12" s="250">
        <v>69</v>
      </c>
      <c r="K12" s="158">
        <v>86.48648648648648</v>
      </c>
      <c r="L12" s="247"/>
      <c r="M12" s="250">
        <v>1675</v>
      </c>
      <c r="N12" s="250">
        <v>1845</v>
      </c>
      <c r="O12" s="158">
        <v>10.149253731343283</v>
      </c>
    </row>
    <row r="13" spans="1:15" ht="19.5" customHeight="1" outlineLevel="2">
      <c r="A13" s="4" t="s">
        <v>160</v>
      </c>
      <c r="B13" s="371"/>
      <c r="C13" s="120" t="s">
        <v>160</v>
      </c>
      <c r="D13" s="371"/>
      <c r="E13" s="388">
        <v>850</v>
      </c>
      <c r="F13" s="388">
        <v>819</v>
      </c>
      <c r="G13" s="380">
        <v>-3.6470587253570557</v>
      </c>
      <c r="H13" s="381"/>
      <c r="I13" s="388">
        <v>101</v>
      </c>
      <c r="J13" s="388">
        <v>113</v>
      </c>
      <c r="K13" s="151">
        <v>11.88118839263916</v>
      </c>
      <c r="L13" s="381"/>
      <c r="M13" s="7">
        <v>951</v>
      </c>
      <c r="N13" s="7">
        <v>932</v>
      </c>
      <c r="O13" s="151">
        <v>-1.9978970289230347</v>
      </c>
    </row>
    <row r="14" spans="1:15" ht="19.5" customHeight="1" outlineLevel="1">
      <c r="A14" s="390"/>
      <c r="B14" s="391"/>
      <c r="C14" s="249" t="s">
        <v>642</v>
      </c>
      <c r="D14" s="246"/>
      <c r="E14" s="250">
        <v>850</v>
      </c>
      <c r="F14" s="250">
        <v>819</v>
      </c>
      <c r="G14" s="244">
        <v>-3.6470588235294117</v>
      </c>
      <c r="H14" s="247"/>
      <c r="I14" s="250">
        <v>101</v>
      </c>
      <c r="J14" s="250">
        <v>113</v>
      </c>
      <c r="K14" s="158">
        <v>11.881188118811881</v>
      </c>
      <c r="L14" s="247"/>
      <c r="M14" s="250">
        <v>951</v>
      </c>
      <c r="N14" s="250">
        <v>932</v>
      </c>
      <c r="O14" s="158">
        <v>-1.9978969505783386</v>
      </c>
    </row>
    <row r="15" spans="1:15" ht="19.5" customHeight="1" outlineLevel="1">
      <c r="A15" s="27" t="s">
        <v>162</v>
      </c>
      <c r="B15" s="371"/>
      <c r="C15" s="251"/>
      <c r="D15" s="252"/>
      <c r="E15" s="7">
        <v>1198</v>
      </c>
      <c r="F15" s="7">
        <v>1199</v>
      </c>
      <c r="G15" s="151">
        <v>0.08347245305776596</v>
      </c>
      <c r="H15" s="253"/>
      <c r="I15" s="7">
        <v>157</v>
      </c>
      <c r="J15" s="7">
        <v>165</v>
      </c>
      <c r="K15" s="151">
        <v>5.095541477203369</v>
      </c>
      <c r="L15" s="253"/>
      <c r="M15" s="7">
        <v>1355</v>
      </c>
      <c r="N15" s="7">
        <v>1364</v>
      </c>
      <c r="O15" s="151">
        <v>0.6642066240310669</v>
      </c>
    </row>
    <row r="16" spans="1:15" ht="19.5" customHeight="1" outlineLevel="1">
      <c r="A16" s="390"/>
      <c r="B16" s="391"/>
      <c r="C16" s="249" t="s">
        <v>643</v>
      </c>
      <c r="D16" s="246"/>
      <c r="E16" s="250">
        <v>1198</v>
      </c>
      <c r="F16" s="250">
        <v>1199</v>
      </c>
      <c r="G16" s="244">
        <v>0.08347245409015025</v>
      </c>
      <c r="H16" s="247"/>
      <c r="I16" s="250">
        <v>157</v>
      </c>
      <c r="J16" s="250">
        <v>165</v>
      </c>
      <c r="K16" s="158">
        <v>5.095541401273886</v>
      </c>
      <c r="L16" s="247"/>
      <c r="M16" s="250">
        <v>1355</v>
      </c>
      <c r="N16" s="250">
        <v>1364</v>
      </c>
      <c r="O16" s="158">
        <v>0.6642066420664207</v>
      </c>
    </row>
    <row r="17" spans="1:15" ht="19.5" customHeight="1" outlineLevel="2">
      <c r="A17" s="4" t="s">
        <v>164</v>
      </c>
      <c r="B17" s="371"/>
      <c r="C17" s="120" t="s">
        <v>164</v>
      </c>
      <c r="D17" s="371"/>
      <c r="E17" s="388">
        <v>1479</v>
      </c>
      <c r="F17" s="388">
        <v>1477</v>
      </c>
      <c r="G17" s="380">
        <v>-0.13522650301456451</v>
      </c>
      <c r="H17" s="381"/>
      <c r="I17" s="388">
        <v>242</v>
      </c>
      <c r="J17" s="388">
        <v>129</v>
      </c>
      <c r="K17" s="151">
        <v>-46.694217681884766</v>
      </c>
      <c r="L17" s="381"/>
      <c r="M17" s="388">
        <v>1721</v>
      </c>
      <c r="N17" s="388">
        <v>1606</v>
      </c>
      <c r="O17" s="151">
        <v>-6.682161331176758</v>
      </c>
    </row>
    <row r="18" spans="1:15" ht="19.5" customHeight="1" outlineLevel="1">
      <c r="A18" s="390"/>
      <c r="B18" s="391"/>
      <c r="C18" s="249" t="s">
        <v>644</v>
      </c>
      <c r="D18" s="246"/>
      <c r="E18" s="250">
        <v>1479</v>
      </c>
      <c r="F18" s="250">
        <v>1477</v>
      </c>
      <c r="G18" s="244">
        <v>-0.1352265043948614</v>
      </c>
      <c r="H18" s="247"/>
      <c r="I18" s="250">
        <v>242</v>
      </c>
      <c r="J18" s="250">
        <v>129</v>
      </c>
      <c r="K18" s="158">
        <v>-46.69421487603306</v>
      </c>
      <c r="L18" s="247"/>
      <c r="M18" s="250">
        <v>1721</v>
      </c>
      <c r="N18" s="250">
        <v>1606</v>
      </c>
      <c r="O18" s="158">
        <v>-6.682161533991865</v>
      </c>
    </row>
    <row r="19" spans="1:15" ht="19.5" customHeight="1" outlineLevel="2">
      <c r="A19" s="4" t="s">
        <v>168</v>
      </c>
      <c r="B19" s="371"/>
      <c r="C19" s="120" t="s">
        <v>171</v>
      </c>
      <c r="D19" s="371"/>
      <c r="E19" s="388">
        <v>12</v>
      </c>
      <c r="F19" s="388">
        <v>4</v>
      </c>
      <c r="G19" s="380">
        <v>-66.66667175292969</v>
      </c>
      <c r="H19" s="381"/>
      <c r="I19" s="388">
        <v>0</v>
      </c>
      <c r="J19" s="388">
        <v>0</v>
      </c>
      <c r="K19" s="151"/>
      <c r="L19" s="381"/>
      <c r="M19" s="7">
        <v>12</v>
      </c>
      <c r="N19" s="7">
        <v>4</v>
      </c>
      <c r="O19" s="151">
        <v>-66.66667175292969</v>
      </c>
    </row>
    <row r="20" spans="1:15" ht="19.5" customHeight="1" outlineLevel="1">
      <c r="A20" s="390"/>
      <c r="B20" s="391"/>
      <c r="C20" s="249" t="s">
        <v>684</v>
      </c>
      <c r="D20" s="246"/>
      <c r="E20" s="250">
        <v>12</v>
      </c>
      <c r="F20" s="250">
        <v>4</v>
      </c>
      <c r="G20" s="244">
        <v>-66.66666666666666</v>
      </c>
      <c r="H20" s="247"/>
      <c r="I20" s="250">
        <v>0</v>
      </c>
      <c r="J20" s="250">
        <v>0</v>
      </c>
      <c r="K20" s="158"/>
      <c r="L20" s="247"/>
      <c r="M20" s="250">
        <v>12</v>
      </c>
      <c r="N20" s="250">
        <v>4</v>
      </c>
      <c r="O20" s="158">
        <v>-66.66666666666666</v>
      </c>
    </row>
    <row r="21" spans="1:15" ht="19.5" customHeight="1" outlineLevel="2">
      <c r="A21" s="4" t="s">
        <v>175</v>
      </c>
      <c r="B21" s="371"/>
      <c r="C21" s="120" t="s">
        <v>610</v>
      </c>
      <c r="D21" s="371"/>
      <c r="E21" s="388">
        <v>8</v>
      </c>
      <c r="F21" s="388">
        <v>0</v>
      </c>
      <c r="G21" s="380">
        <v>-100</v>
      </c>
      <c r="H21" s="381"/>
      <c r="I21" s="388">
        <v>0</v>
      </c>
      <c r="J21" s="388">
        <v>0</v>
      </c>
      <c r="K21" s="151"/>
      <c r="L21" s="381"/>
      <c r="M21" s="388">
        <v>8</v>
      </c>
      <c r="N21" s="388">
        <v>0</v>
      </c>
      <c r="O21" s="151">
        <v>-100</v>
      </c>
    </row>
    <row r="22" spans="1:15" ht="19.5" customHeight="1" outlineLevel="2">
      <c r="A22" s="4"/>
      <c r="B22" s="371"/>
      <c r="C22" s="120" t="s">
        <v>176</v>
      </c>
      <c r="D22" s="371"/>
      <c r="E22" s="388">
        <v>74</v>
      </c>
      <c r="F22" s="388">
        <v>0</v>
      </c>
      <c r="G22" s="380">
        <v>-100</v>
      </c>
      <c r="H22" s="381"/>
      <c r="I22" s="388">
        <v>0</v>
      </c>
      <c r="J22" s="388">
        <v>0</v>
      </c>
      <c r="K22" s="151"/>
      <c r="L22" s="381"/>
      <c r="M22" s="388">
        <v>74</v>
      </c>
      <c r="N22" s="388">
        <v>0</v>
      </c>
      <c r="O22" s="151">
        <v>-100</v>
      </c>
    </row>
    <row r="23" spans="1:15" ht="19.5" customHeight="1" outlineLevel="2">
      <c r="A23" s="4"/>
      <c r="B23" s="371"/>
      <c r="C23" s="120" t="s">
        <v>611</v>
      </c>
      <c r="D23" s="371"/>
      <c r="E23" s="388">
        <v>36</v>
      </c>
      <c r="F23" s="388">
        <v>16</v>
      </c>
      <c r="G23" s="380">
        <v>-55.55555725097656</v>
      </c>
      <c r="H23" s="381"/>
      <c r="I23" s="388">
        <v>0</v>
      </c>
      <c r="J23" s="388">
        <v>0</v>
      </c>
      <c r="K23" s="151"/>
      <c r="L23" s="381"/>
      <c r="M23" s="388">
        <v>36</v>
      </c>
      <c r="N23" s="388">
        <v>16</v>
      </c>
      <c r="O23" s="151">
        <v>-55.55555725097656</v>
      </c>
    </row>
    <row r="24" spans="1:15" ht="19.5" customHeight="1" outlineLevel="2">
      <c r="A24" s="4"/>
      <c r="B24" s="371"/>
      <c r="C24" s="120" t="s">
        <v>178</v>
      </c>
      <c r="D24" s="371"/>
      <c r="E24" s="388">
        <v>556</v>
      </c>
      <c r="F24" s="388">
        <v>513</v>
      </c>
      <c r="G24" s="380">
        <v>-7.7338128089904785</v>
      </c>
      <c r="H24" s="381"/>
      <c r="I24" s="388">
        <v>65</v>
      </c>
      <c r="J24" s="388">
        <v>73</v>
      </c>
      <c r="K24" s="151">
        <v>12.307692527770996</v>
      </c>
      <c r="L24" s="381"/>
      <c r="M24" s="388">
        <v>621</v>
      </c>
      <c r="N24" s="388">
        <v>586</v>
      </c>
      <c r="O24" s="151">
        <v>-5.636070728302002</v>
      </c>
    </row>
    <row r="25" spans="1:15" ht="19.5" customHeight="1" outlineLevel="1">
      <c r="A25" s="390"/>
      <c r="B25" s="391"/>
      <c r="C25" s="249" t="s">
        <v>645</v>
      </c>
      <c r="D25" s="246"/>
      <c r="E25" s="250">
        <v>674</v>
      </c>
      <c r="F25" s="250">
        <v>529</v>
      </c>
      <c r="G25" s="244">
        <v>-21.513353115727003</v>
      </c>
      <c r="H25" s="247"/>
      <c r="I25" s="250">
        <v>65</v>
      </c>
      <c r="J25" s="250">
        <v>73</v>
      </c>
      <c r="K25" s="158">
        <v>12.307692307692308</v>
      </c>
      <c r="L25" s="247"/>
      <c r="M25" s="250">
        <v>739</v>
      </c>
      <c r="N25" s="250">
        <v>602</v>
      </c>
      <c r="O25" s="158">
        <v>-18.538565629228685</v>
      </c>
    </row>
    <row r="26" spans="1:15" ht="19.5" customHeight="1" outlineLevel="2">
      <c r="A26" s="4" t="s">
        <v>180</v>
      </c>
      <c r="B26" s="371"/>
      <c r="C26" s="120" t="s">
        <v>612</v>
      </c>
      <c r="D26" s="371"/>
      <c r="E26" s="388">
        <v>35</v>
      </c>
      <c r="F26" s="388">
        <v>21</v>
      </c>
      <c r="G26" s="380">
        <v>-40</v>
      </c>
      <c r="H26" s="381"/>
      <c r="I26" s="388">
        <v>16</v>
      </c>
      <c r="J26" s="388">
        <v>11</v>
      </c>
      <c r="K26" s="151">
        <v>-31.25</v>
      </c>
      <c r="L26" s="381"/>
      <c r="M26" s="388">
        <v>51</v>
      </c>
      <c r="N26" s="388">
        <v>32</v>
      </c>
      <c r="O26" s="151">
        <v>-37.25490188598633</v>
      </c>
    </row>
    <row r="27" spans="1:15" ht="19.5" customHeight="1" outlineLevel="2">
      <c r="A27" s="4"/>
      <c r="B27" s="371"/>
      <c r="C27" s="120" t="s">
        <v>180</v>
      </c>
      <c r="D27" s="371"/>
      <c r="E27" s="388">
        <v>264</v>
      </c>
      <c r="F27" s="388">
        <v>247</v>
      </c>
      <c r="G27" s="380">
        <v>-6.439393997192383</v>
      </c>
      <c r="H27" s="381"/>
      <c r="I27" s="388">
        <v>194</v>
      </c>
      <c r="J27" s="388">
        <v>226</v>
      </c>
      <c r="K27" s="151">
        <v>16.494844436645508</v>
      </c>
      <c r="L27" s="381"/>
      <c r="M27" s="388">
        <v>458</v>
      </c>
      <c r="N27" s="388">
        <v>473</v>
      </c>
      <c r="O27" s="151">
        <v>3.275109052658081</v>
      </c>
    </row>
    <row r="28" spans="1:15" ht="19.5" customHeight="1" outlineLevel="1">
      <c r="A28" s="390"/>
      <c r="B28" s="391"/>
      <c r="C28" s="249" t="s">
        <v>646</v>
      </c>
      <c r="D28" s="246"/>
      <c r="E28" s="250">
        <v>299</v>
      </c>
      <c r="F28" s="250">
        <v>268</v>
      </c>
      <c r="G28" s="244">
        <v>-10.367892976588628</v>
      </c>
      <c r="H28" s="247"/>
      <c r="I28" s="250">
        <v>210</v>
      </c>
      <c r="J28" s="250">
        <v>237</v>
      </c>
      <c r="K28" s="158">
        <v>12.857142857142856</v>
      </c>
      <c r="L28" s="247"/>
      <c r="M28" s="250">
        <v>509</v>
      </c>
      <c r="N28" s="250">
        <v>505</v>
      </c>
      <c r="O28" s="158">
        <v>-0.7858546168958742</v>
      </c>
    </row>
    <row r="29" spans="1:15" ht="19.5" customHeight="1" outlineLevel="2">
      <c r="A29" s="4" t="s">
        <v>192</v>
      </c>
      <c r="B29" s="371"/>
      <c r="C29" s="120" t="s">
        <v>192</v>
      </c>
      <c r="D29" s="371"/>
      <c r="E29" s="388">
        <v>431</v>
      </c>
      <c r="F29" s="388">
        <v>591</v>
      </c>
      <c r="G29" s="380">
        <v>37.12297058105469</v>
      </c>
      <c r="H29" s="381"/>
      <c r="I29" s="388">
        <v>52</v>
      </c>
      <c r="J29" s="388">
        <v>49</v>
      </c>
      <c r="K29" s="151">
        <v>-5.769230842590332</v>
      </c>
      <c r="L29" s="381"/>
      <c r="M29" s="388">
        <v>483</v>
      </c>
      <c r="N29" s="388">
        <v>640</v>
      </c>
      <c r="O29" s="151">
        <v>32.50517654418945</v>
      </c>
    </row>
    <row r="30" spans="1:15" ht="19.5" customHeight="1" outlineLevel="1">
      <c r="A30" s="390"/>
      <c r="B30" s="391"/>
      <c r="C30" s="249" t="s">
        <v>647</v>
      </c>
      <c r="D30" s="246"/>
      <c r="E30" s="250">
        <v>431</v>
      </c>
      <c r="F30" s="250">
        <v>591</v>
      </c>
      <c r="G30" s="244">
        <v>37.12296983758701</v>
      </c>
      <c r="H30" s="247"/>
      <c r="I30" s="250">
        <v>52</v>
      </c>
      <c r="J30" s="250">
        <v>49</v>
      </c>
      <c r="K30" s="158">
        <v>-5.769230769230769</v>
      </c>
      <c r="L30" s="247"/>
      <c r="M30" s="250">
        <v>483</v>
      </c>
      <c r="N30" s="250">
        <v>640</v>
      </c>
      <c r="O30" s="158">
        <v>32.50517598343685</v>
      </c>
    </row>
    <row r="31" spans="1:15" ht="19.5" customHeight="1" outlineLevel="2">
      <c r="A31" s="4" t="s">
        <v>194</v>
      </c>
      <c r="B31" s="371"/>
      <c r="C31" s="120" t="s">
        <v>198</v>
      </c>
      <c r="D31" s="371"/>
      <c r="E31" s="388">
        <v>468</v>
      </c>
      <c r="F31" s="388">
        <v>656</v>
      </c>
      <c r="G31" s="380">
        <v>40.17094039916992</v>
      </c>
      <c r="H31" s="381"/>
      <c r="I31" s="388">
        <v>0</v>
      </c>
      <c r="J31" s="388">
        <v>180</v>
      </c>
      <c r="K31" s="151"/>
      <c r="L31" s="381"/>
      <c r="M31" s="388">
        <v>468</v>
      </c>
      <c r="N31" s="388">
        <v>836</v>
      </c>
      <c r="O31" s="151">
        <v>78.63247680664062</v>
      </c>
    </row>
    <row r="32" spans="1:15" ht="19.5" customHeight="1" outlineLevel="1">
      <c r="A32" s="390"/>
      <c r="B32" s="391"/>
      <c r="C32" s="249" t="s">
        <v>648</v>
      </c>
      <c r="D32" s="246"/>
      <c r="E32" s="250">
        <v>468</v>
      </c>
      <c r="F32" s="250">
        <v>656</v>
      </c>
      <c r="G32" s="244">
        <v>40.17094017094017</v>
      </c>
      <c r="H32" s="247"/>
      <c r="I32" s="250">
        <v>0</v>
      </c>
      <c r="J32" s="250">
        <v>180</v>
      </c>
      <c r="K32" s="158"/>
      <c r="L32" s="247"/>
      <c r="M32" s="250">
        <v>468</v>
      </c>
      <c r="N32" s="250">
        <v>836</v>
      </c>
      <c r="O32" s="158">
        <v>78.63247863247864</v>
      </c>
    </row>
    <row r="33" spans="1:15" s="4" customFormat="1" ht="19.5" customHeight="1" outlineLevel="2">
      <c r="A33" s="4" t="s">
        <v>200</v>
      </c>
      <c r="B33" s="371"/>
      <c r="C33" s="120" t="s">
        <v>200</v>
      </c>
      <c r="D33" s="371"/>
      <c r="E33" s="388">
        <v>474</v>
      </c>
      <c r="F33" s="388">
        <v>420</v>
      </c>
      <c r="G33" s="380">
        <v>-11.392404556274414</v>
      </c>
      <c r="H33" s="381"/>
      <c r="I33" s="388">
        <v>0</v>
      </c>
      <c r="J33" s="388">
        <v>0</v>
      </c>
      <c r="K33" s="151"/>
      <c r="L33" s="381"/>
      <c r="M33" s="388">
        <v>474</v>
      </c>
      <c r="N33" s="388">
        <v>420</v>
      </c>
      <c r="O33" s="151">
        <v>-11.392404556274414</v>
      </c>
    </row>
    <row r="34" spans="1:15" ht="19.5" customHeight="1" outlineLevel="1">
      <c r="A34" s="390"/>
      <c r="B34" s="391"/>
      <c r="C34" s="249" t="s">
        <v>649</v>
      </c>
      <c r="D34" s="246"/>
      <c r="E34" s="250">
        <v>474</v>
      </c>
      <c r="F34" s="250">
        <v>420</v>
      </c>
      <c r="G34" s="244">
        <v>-11.39240506329114</v>
      </c>
      <c r="H34" s="247"/>
      <c r="I34" s="250">
        <v>0</v>
      </c>
      <c r="J34" s="250">
        <v>0</v>
      </c>
      <c r="K34" s="158"/>
      <c r="L34" s="247"/>
      <c r="M34" s="250">
        <v>474</v>
      </c>
      <c r="N34" s="250">
        <v>420</v>
      </c>
      <c r="O34" s="158">
        <v>-11.39240506329114</v>
      </c>
    </row>
    <row r="35" spans="1:15" s="4" customFormat="1" ht="19.5" customHeight="1" outlineLevel="2">
      <c r="A35" s="4" t="s">
        <v>202</v>
      </c>
      <c r="B35" s="371"/>
      <c r="C35" s="120" t="s">
        <v>202</v>
      </c>
      <c r="D35" s="371"/>
      <c r="E35" s="388">
        <v>807</v>
      </c>
      <c r="F35" s="388">
        <v>774</v>
      </c>
      <c r="G35" s="380">
        <v>-4.089219570159912</v>
      </c>
      <c r="H35" s="381"/>
      <c r="I35" s="388">
        <v>162</v>
      </c>
      <c r="J35" s="388">
        <v>90</v>
      </c>
      <c r="K35" s="151">
        <v>-44.4444465637207</v>
      </c>
      <c r="L35" s="381"/>
      <c r="M35" s="388">
        <v>969</v>
      </c>
      <c r="N35" s="388">
        <v>864</v>
      </c>
      <c r="O35" s="151">
        <v>-10.83591365814209</v>
      </c>
    </row>
    <row r="36" spans="1:15" ht="19.5" customHeight="1" outlineLevel="1">
      <c r="A36" s="390"/>
      <c r="B36" s="391"/>
      <c r="C36" s="249" t="s">
        <v>650</v>
      </c>
      <c r="D36" s="246"/>
      <c r="E36" s="250">
        <v>807</v>
      </c>
      <c r="F36" s="250">
        <v>774</v>
      </c>
      <c r="G36" s="244">
        <v>-4.089219330855019</v>
      </c>
      <c r="H36" s="247"/>
      <c r="I36" s="250">
        <v>162</v>
      </c>
      <c r="J36" s="250">
        <v>90</v>
      </c>
      <c r="K36" s="158">
        <v>-44.44444444444444</v>
      </c>
      <c r="L36" s="247"/>
      <c r="M36" s="250">
        <v>969</v>
      </c>
      <c r="N36" s="250">
        <v>864</v>
      </c>
      <c r="O36" s="158">
        <v>-10.8359133126935</v>
      </c>
    </row>
    <row r="37" spans="1:15" s="4" customFormat="1" ht="19.5" customHeight="1" outlineLevel="2">
      <c r="A37" s="4" t="s">
        <v>205</v>
      </c>
      <c r="B37" s="371"/>
      <c r="C37" s="120" t="s">
        <v>205</v>
      </c>
      <c r="D37" s="371"/>
      <c r="E37" s="388">
        <v>1222</v>
      </c>
      <c r="F37" s="388">
        <v>1230</v>
      </c>
      <c r="G37" s="380">
        <v>0.6546645164489746</v>
      </c>
      <c r="H37" s="381"/>
      <c r="I37" s="388">
        <v>67</v>
      </c>
      <c r="J37" s="388">
        <v>89</v>
      </c>
      <c r="K37" s="151">
        <v>32.835819244384766</v>
      </c>
      <c r="L37" s="381"/>
      <c r="M37" s="388">
        <v>1289</v>
      </c>
      <c r="N37" s="388">
        <v>1319</v>
      </c>
      <c r="O37" s="151">
        <v>2.327385425567627</v>
      </c>
    </row>
    <row r="38" spans="1:15" ht="19.5" customHeight="1" outlineLevel="1">
      <c r="A38" s="390"/>
      <c r="B38" s="391"/>
      <c r="C38" s="249" t="s">
        <v>651</v>
      </c>
      <c r="D38" s="246"/>
      <c r="E38" s="250">
        <v>1222</v>
      </c>
      <c r="F38" s="250">
        <v>1230</v>
      </c>
      <c r="G38" s="244">
        <v>0.6546644844517185</v>
      </c>
      <c r="H38" s="247"/>
      <c r="I38" s="250">
        <v>67</v>
      </c>
      <c r="J38" s="250">
        <v>89</v>
      </c>
      <c r="K38" s="158">
        <v>32.83582089552239</v>
      </c>
      <c r="L38" s="247"/>
      <c r="M38" s="250">
        <v>1289</v>
      </c>
      <c r="N38" s="250">
        <v>1319</v>
      </c>
      <c r="O38" s="158">
        <v>2.3273855702094646</v>
      </c>
    </row>
    <row r="39" spans="1:16" s="12" customFormat="1" ht="19.5" customHeight="1" thickBot="1">
      <c r="A39" s="140" t="s">
        <v>683</v>
      </c>
      <c r="B39" s="245"/>
      <c r="C39" s="141"/>
      <c r="D39" s="245"/>
      <c r="E39" s="254">
        <v>10304</v>
      </c>
      <c r="F39" s="254">
        <v>10475</v>
      </c>
      <c r="G39" s="255">
        <v>1.6595496894409936</v>
      </c>
      <c r="H39" s="248"/>
      <c r="I39" s="254">
        <v>1098</v>
      </c>
      <c r="J39" s="254">
        <v>1230</v>
      </c>
      <c r="K39" s="135">
        <v>12.021857923497267</v>
      </c>
      <c r="L39" s="248"/>
      <c r="M39" s="254">
        <v>11402</v>
      </c>
      <c r="N39" s="254">
        <v>11705</v>
      </c>
      <c r="O39" s="135">
        <v>2.6574285213120503</v>
      </c>
      <c r="P39" s="389"/>
    </row>
    <row r="40" spans="2:15" s="21" customFormat="1" ht="19.5" customHeight="1" thickTop="1">
      <c r="B40" s="385"/>
      <c r="D40" s="385"/>
      <c r="E40" s="388"/>
      <c r="F40" s="388"/>
      <c r="G40" s="380"/>
      <c r="H40" s="386"/>
      <c r="I40" s="388"/>
      <c r="J40" s="388"/>
      <c r="K40" s="103"/>
      <c r="L40" s="386"/>
      <c r="M40" s="388"/>
      <c r="N40" s="388"/>
      <c r="O40" s="103"/>
    </row>
    <row r="41" spans="1:15" s="21" customFormat="1" ht="12.75">
      <c r="A41" s="106"/>
      <c r="B41" s="106"/>
      <c r="C41" s="106"/>
      <c r="D41" s="106"/>
      <c r="E41" s="392"/>
      <c r="F41" s="392"/>
      <c r="G41" s="384"/>
      <c r="H41" s="382"/>
      <c r="I41" s="392"/>
      <c r="J41" s="392"/>
      <c r="K41" s="384"/>
      <c r="L41" s="382"/>
      <c r="M41" s="392"/>
      <c r="N41" s="392"/>
      <c r="O41" s="384"/>
    </row>
    <row r="42" spans="1:15" s="4" customFormat="1" ht="12.75">
      <c r="A42" s="385"/>
      <c r="B42" s="385"/>
      <c r="C42" s="385"/>
      <c r="D42" s="385"/>
      <c r="E42" s="386"/>
      <c r="F42" s="386"/>
      <c r="G42" s="386"/>
      <c r="H42" s="386"/>
      <c r="I42" s="386"/>
      <c r="J42" s="386"/>
      <c r="K42" s="386"/>
      <c r="L42" s="386"/>
      <c r="M42" s="386"/>
      <c r="N42" s="386"/>
      <c r="O42" s="386"/>
    </row>
    <row r="43" spans="1:15" s="4" customFormat="1" ht="12.75">
      <c r="A43" s="385"/>
      <c r="B43" s="385"/>
      <c r="C43" s="385"/>
      <c r="D43" s="385"/>
      <c r="E43" s="386"/>
      <c r="F43" s="386"/>
      <c r="G43" s="386"/>
      <c r="H43" s="386"/>
      <c r="I43" s="386"/>
      <c r="J43" s="386"/>
      <c r="K43" s="386"/>
      <c r="L43" s="386"/>
      <c r="M43" s="387"/>
      <c r="N43" s="386"/>
      <c r="O43" s="386"/>
    </row>
    <row r="44" spans="1:15" s="4" customFormat="1" ht="12.75">
      <c r="A44" s="385"/>
      <c r="B44" s="385"/>
      <c r="C44" s="385"/>
      <c r="D44" s="385"/>
      <c r="E44" s="386"/>
      <c r="F44" s="386"/>
      <c r="G44" s="386"/>
      <c r="H44" s="386"/>
      <c r="I44" s="386"/>
      <c r="J44" s="386"/>
      <c r="K44" s="386"/>
      <c r="L44" s="386"/>
      <c r="M44" s="386"/>
      <c r="N44" s="386"/>
      <c r="O44" s="386"/>
    </row>
    <row r="45" spans="1:15" s="4" customFormat="1" ht="12.75">
      <c r="A45" s="385"/>
      <c r="B45" s="385"/>
      <c r="C45" s="385"/>
      <c r="D45" s="385"/>
      <c r="E45" s="386"/>
      <c r="F45" s="386"/>
      <c r="G45" s="386"/>
      <c r="H45" s="386"/>
      <c r="I45" s="386"/>
      <c r="J45" s="386"/>
      <c r="K45" s="386"/>
      <c r="L45" s="386"/>
      <c r="M45" s="386"/>
      <c r="N45" s="386"/>
      <c r="O45" s="386"/>
    </row>
    <row r="46" spans="1:15" s="4" customFormat="1" ht="12.75">
      <c r="A46" s="385"/>
      <c r="B46" s="385"/>
      <c r="C46" s="385"/>
      <c r="D46" s="385"/>
      <c r="E46" s="386"/>
      <c r="F46" s="386"/>
      <c r="G46" s="386"/>
      <c r="H46" s="386"/>
      <c r="I46" s="386"/>
      <c r="J46" s="386"/>
      <c r="K46" s="386"/>
      <c r="L46" s="386"/>
      <c r="M46" s="386"/>
      <c r="N46" s="386"/>
      <c r="O46" s="386"/>
    </row>
    <row r="47" spans="1:15" s="4" customFormat="1" ht="12.75">
      <c r="A47" s="385"/>
      <c r="B47" s="385"/>
      <c r="C47" s="385"/>
      <c r="D47" s="385"/>
      <c r="E47" s="386"/>
      <c r="F47" s="386"/>
      <c r="G47" s="386"/>
      <c r="H47" s="386"/>
      <c r="I47" s="386"/>
      <c r="J47" s="386"/>
      <c r="K47" s="386"/>
      <c r="L47" s="386"/>
      <c r="M47" s="386"/>
      <c r="N47" s="386"/>
      <c r="O47" s="386"/>
    </row>
    <row r="48" spans="1:15" s="4" customFormat="1" ht="12.75">
      <c r="A48" s="385"/>
      <c r="B48" s="385"/>
      <c r="C48" s="385"/>
      <c r="D48" s="385"/>
      <c r="E48" s="386"/>
      <c r="F48" s="386"/>
      <c r="G48" s="386"/>
      <c r="H48" s="386"/>
      <c r="I48" s="386"/>
      <c r="J48" s="386"/>
      <c r="K48" s="386"/>
      <c r="L48" s="386"/>
      <c r="M48" s="386"/>
      <c r="N48" s="386"/>
      <c r="O48" s="386"/>
    </row>
    <row r="49" spans="1:15" ht="12.75">
      <c r="A49" s="385"/>
      <c r="B49" s="385"/>
      <c r="C49" s="385"/>
      <c r="D49" s="385"/>
      <c r="E49" s="386"/>
      <c r="F49" s="386"/>
      <c r="G49" s="386"/>
      <c r="H49" s="386"/>
      <c r="I49" s="386"/>
      <c r="J49" s="386"/>
      <c r="K49" s="386"/>
      <c r="L49" s="386"/>
      <c r="M49" s="386"/>
      <c r="N49" s="386"/>
      <c r="O49" s="386"/>
    </row>
    <row r="50" spans="1:15" ht="12.75">
      <c r="A50" s="385"/>
      <c r="B50" s="385"/>
      <c r="C50" s="385"/>
      <c r="D50" s="385"/>
      <c r="E50" s="386"/>
      <c r="F50" s="386"/>
      <c r="G50" s="386"/>
      <c r="H50" s="386"/>
      <c r="I50" s="386"/>
      <c r="J50" s="386"/>
      <c r="K50" s="386"/>
      <c r="L50" s="386"/>
      <c r="M50" s="386"/>
      <c r="N50" s="386"/>
      <c r="O50" s="386"/>
    </row>
    <row r="51" spans="1:15" ht="12.75">
      <c r="A51" s="385"/>
      <c r="B51" s="385"/>
      <c r="C51" s="385"/>
      <c r="D51" s="385"/>
      <c r="E51" s="386"/>
      <c r="F51" s="386"/>
      <c r="G51" s="386"/>
      <c r="H51" s="386"/>
      <c r="I51" s="386"/>
      <c r="J51" s="386"/>
      <c r="K51" s="386"/>
      <c r="L51" s="386"/>
      <c r="M51" s="386"/>
      <c r="N51" s="386"/>
      <c r="O51" s="386"/>
    </row>
    <row r="52" spans="1:15" ht="12.75">
      <c r="A52" s="385"/>
      <c r="B52" s="385"/>
      <c r="C52" s="385"/>
      <c r="D52" s="385"/>
      <c r="E52" s="386"/>
      <c r="F52" s="386"/>
      <c r="G52" s="386"/>
      <c r="H52" s="386"/>
      <c r="I52" s="386"/>
      <c r="J52" s="386"/>
      <c r="K52" s="386"/>
      <c r="L52" s="386"/>
      <c r="M52" s="386"/>
      <c r="N52" s="386"/>
      <c r="O52" s="386"/>
    </row>
    <row r="53" spans="1:15" ht="12.75">
      <c r="A53" s="385"/>
      <c r="B53" s="385"/>
      <c r="C53" s="385"/>
      <c r="D53" s="385"/>
      <c r="E53" s="386"/>
      <c r="F53" s="386"/>
      <c r="G53" s="386"/>
      <c r="H53" s="386"/>
      <c r="I53" s="386"/>
      <c r="J53" s="386"/>
      <c r="K53" s="386"/>
      <c r="L53" s="386"/>
      <c r="M53" s="386"/>
      <c r="N53" s="386"/>
      <c r="O53" s="386"/>
    </row>
    <row r="54" spans="1:15" ht="12.75">
      <c r="A54" s="385"/>
      <c r="B54" s="385"/>
      <c r="C54" s="385"/>
      <c r="D54" s="385"/>
      <c r="E54" s="386"/>
      <c r="F54" s="386"/>
      <c r="G54" s="386"/>
      <c r="H54" s="386"/>
      <c r="I54" s="386"/>
      <c r="J54" s="386"/>
      <c r="K54" s="386"/>
      <c r="L54" s="386"/>
      <c r="M54" s="386"/>
      <c r="N54" s="386"/>
      <c r="O54" s="386"/>
    </row>
    <row r="55" spans="1:15" ht="12.75">
      <c r="A55" s="385"/>
      <c r="B55" s="385"/>
      <c r="C55" s="385"/>
      <c r="D55" s="385"/>
      <c r="E55" s="386"/>
      <c r="F55" s="386"/>
      <c r="G55" s="386"/>
      <c r="H55" s="386"/>
      <c r="I55" s="386"/>
      <c r="J55" s="386"/>
      <c r="K55" s="386"/>
      <c r="L55" s="386"/>
      <c r="M55" s="386"/>
      <c r="N55" s="386"/>
      <c r="O55" s="386"/>
    </row>
    <row r="56" spans="1:15" ht="12.75">
      <c r="A56" s="385"/>
      <c r="B56" s="385"/>
      <c r="C56" s="385"/>
      <c r="D56" s="385"/>
      <c r="E56" s="386"/>
      <c r="F56" s="386"/>
      <c r="G56" s="386"/>
      <c r="H56" s="386"/>
      <c r="I56" s="386"/>
      <c r="J56" s="386"/>
      <c r="K56" s="386"/>
      <c r="L56" s="386"/>
      <c r="M56" s="386"/>
      <c r="N56" s="386"/>
      <c r="O56" s="386"/>
    </row>
    <row r="57" spans="1:15" ht="12.75">
      <c r="A57" s="385"/>
      <c r="B57" s="385"/>
      <c r="C57" s="385"/>
      <c r="D57" s="385"/>
      <c r="E57" s="386"/>
      <c r="F57" s="386"/>
      <c r="G57" s="386"/>
      <c r="H57" s="386"/>
      <c r="I57" s="386"/>
      <c r="J57" s="386"/>
      <c r="K57" s="386"/>
      <c r="L57" s="386"/>
      <c r="M57" s="386"/>
      <c r="N57" s="386"/>
      <c r="O57" s="386"/>
    </row>
    <row r="58" spans="1:15" ht="12.75">
      <c r="A58" s="385"/>
      <c r="B58" s="385"/>
      <c r="C58" s="385"/>
      <c r="D58" s="385"/>
      <c r="E58" s="386"/>
      <c r="F58" s="386"/>
      <c r="G58" s="386"/>
      <c r="H58" s="386"/>
      <c r="I58" s="386"/>
      <c r="J58" s="386"/>
      <c r="K58" s="386"/>
      <c r="L58" s="386"/>
      <c r="M58" s="386"/>
      <c r="N58" s="386"/>
      <c r="O58" s="386"/>
    </row>
    <row r="59" spans="1:15" ht="12.75">
      <c r="A59" s="385"/>
      <c r="B59" s="385"/>
      <c r="C59" s="385"/>
      <c r="D59" s="385"/>
      <c r="E59" s="386"/>
      <c r="F59" s="386"/>
      <c r="G59" s="386"/>
      <c r="H59" s="386"/>
      <c r="I59" s="386"/>
      <c r="J59" s="386"/>
      <c r="K59" s="386"/>
      <c r="L59" s="386"/>
      <c r="M59" s="386"/>
      <c r="N59" s="386"/>
      <c r="O59" s="386"/>
    </row>
    <row r="60" spans="1:15" ht="12.75">
      <c r="A60" s="385"/>
      <c r="B60" s="385"/>
      <c r="C60" s="385"/>
      <c r="D60" s="385"/>
      <c r="E60" s="386"/>
      <c r="F60" s="386"/>
      <c r="G60" s="386"/>
      <c r="H60" s="386"/>
      <c r="I60" s="386"/>
      <c r="J60" s="386"/>
      <c r="K60" s="386"/>
      <c r="L60" s="386"/>
      <c r="M60" s="386"/>
      <c r="N60" s="386"/>
      <c r="O60" s="386"/>
    </row>
    <row r="61" spans="1:15" ht="12.75">
      <c r="A61" s="49"/>
      <c r="B61" s="49"/>
      <c r="C61" s="49"/>
      <c r="D61" s="49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</row>
    <row r="62" spans="1:15" ht="12.75">
      <c r="A62" s="49"/>
      <c r="B62" s="49"/>
      <c r="C62" s="49"/>
      <c r="D62" s="49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</row>
    <row r="63" spans="1:15" ht="12.75">
      <c r="A63" s="49"/>
      <c r="B63" s="49"/>
      <c r="C63" s="49"/>
      <c r="D63" s="49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</row>
    <row r="64" spans="1:15" ht="12.75">
      <c r="A64" s="49"/>
      <c r="B64" s="49"/>
      <c r="C64" s="49"/>
      <c r="D64" s="49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</row>
    <row r="65" spans="1:15" ht="12.75">
      <c r="A65" s="49"/>
      <c r="B65" s="49"/>
      <c r="C65" s="49"/>
      <c r="D65" s="49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</row>
    <row r="66" spans="1:15" ht="12.75">
      <c r="A66" s="49"/>
      <c r="B66" s="49"/>
      <c r="C66" s="49"/>
      <c r="D66" s="49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</row>
    <row r="67" spans="1:15" ht="12.75">
      <c r="A67" s="49"/>
      <c r="B67" s="49"/>
      <c r="C67" s="49"/>
      <c r="D67" s="49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</row>
    <row r="68" spans="1:15" ht="12.75">
      <c r="A68" s="49"/>
      <c r="B68" s="49"/>
      <c r="C68" s="49"/>
      <c r="D68" s="49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</row>
    <row r="69" spans="1:15" ht="12.75">
      <c r="A69" s="49"/>
      <c r="B69" s="49"/>
      <c r="C69" s="49"/>
      <c r="D69" s="49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</row>
    <row r="70" spans="1:15" ht="12.75">
      <c r="A70" s="49"/>
      <c r="B70" s="49"/>
      <c r="C70" s="49"/>
      <c r="D70" s="49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</row>
    <row r="71" spans="1:15" ht="12.75">
      <c r="A71" s="49"/>
      <c r="B71" s="49"/>
      <c r="C71" s="49"/>
      <c r="D71" s="49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</row>
    <row r="72" spans="1:15" ht="12.75">
      <c r="A72" s="49"/>
      <c r="B72" s="49"/>
      <c r="C72" s="49"/>
      <c r="D72" s="49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</row>
    <row r="73" spans="1:15" ht="12.75">
      <c r="A73" s="49"/>
      <c r="B73" s="49"/>
      <c r="C73" s="49"/>
      <c r="D73" s="49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</row>
    <row r="74" spans="1:15" ht="12.75">
      <c r="A74" s="49"/>
      <c r="B74" s="49"/>
      <c r="C74" s="49"/>
      <c r="D74" s="49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</row>
    <row r="75" spans="1:15" ht="12.75">
      <c r="A75" s="49"/>
      <c r="B75" s="49"/>
      <c r="C75" s="49"/>
      <c r="D75" s="49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</row>
    <row r="76" spans="1:15" ht="12.75">
      <c r="A76" s="49"/>
      <c r="B76" s="49"/>
      <c r="C76" s="49"/>
      <c r="D76" s="49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</row>
    <row r="77" spans="1:15" ht="12.75">
      <c r="A77" s="49"/>
      <c r="B77" s="49"/>
      <c r="C77" s="49"/>
      <c r="D77" s="49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</row>
    <row r="78" spans="1:15" ht="12.75">
      <c r="A78" s="49"/>
      <c r="B78" s="49"/>
      <c r="C78" s="49"/>
      <c r="D78" s="49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</row>
    <row r="79" spans="1:15" ht="12.75">
      <c r="A79" s="49"/>
      <c r="B79" s="49"/>
      <c r="C79" s="49"/>
      <c r="D79" s="49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</row>
    <row r="80" spans="1:15" ht="12.75">
      <c r="A80" s="49"/>
      <c r="B80" s="49"/>
      <c r="C80" s="49"/>
      <c r="D80" s="49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</row>
    <row r="81" spans="1:15" ht="12.75">
      <c r="A81" s="49"/>
      <c r="B81" s="49"/>
      <c r="C81" s="49"/>
      <c r="D81" s="49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</row>
    <row r="82" spans="1:15" ht="12.75">
      <c r="A82" s="49"/>
      <c r="B82" s="49"/>
      <c r="C82" s="49"/>
      <c r="D82" s="49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</row>
    <row r="83" spans="1:15" ht="12.75">
      <c r="A83" s="49"/>
      <c r="B83" s="49"/>
      <c r="C83" s="49"/>
      <c r="D83" s="49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</row>
    <row r="84" spans="1:15" ht="12.75">
      <c r="A84" s="49"/>
      <c r="B84" s="49"/>
      <c r="C84" s="49"/>
      <c r="D84" s="49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</row>
    <row r="85" spans="1:15" ht="12.75">
      <c r="A85" s="49"/>
      <c r="B85" s="49"/>
      <c r="C85" s="49"/>
      <c r="D85" s="49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</row>
    <row r="86" spans="1:15" ht="12.75">
      <c r="A86" s="49"/>
      <c r="B86" s="49"/>
      <c r="C86" s="49"/>
      <c r="D86" s="49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</row>
    <row r="87" spans="1:15" ht="12.75">
      <c r="A87" s="49"/>
      <c r="B87" s="49"/>
      <c r="C87" s="49"/>
      <c r="D87" s="49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</row>
    <row r="88" spans="1:15" ht="12.75">
      <c r="A88" s="49"/>
      <c r="B88" s="49"/>
      <c r="C88" s="49"/>
      <c r="D88" s="49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</row>
    <row r="89" spans="1:15" ht="12.75">
      <c r="A89" s="49"/>
      <c r="B89" s="49"/>
      <c r="C89" s="49"/>
      <c r="D89" s="49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</row>
    <row r="90" spans="1:15" ht="12.75">
      <c r="A90" s="49"/>
      <c r="B90" s="49"/>
      <c r="C90" s="49"/>
      <c r="D90" s="49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</row>
    <row r="91" spans="1:15" ht="12.75">
      <c r="A91" s="49"/>
      <c r="B91" s="49"/>
      <c r="C91" s="49"/>
      <c r="D91" s="49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</row>
    <row r="92" spans="1:15" ht="12.75">
      <c r="A92" s="49"/>
      <c r="B92" s="49"/>
      <c r="C92" s="49"/>
      <c r="D92" s="49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</row>
    <row r="93" spans="1:15" ht="12.75">
      <c r="A93" s="49"/>
      <c r="B93" s="49"/>
      <c r="C93" s="49"/>
      <c r="D93" s="49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</row>
    <row r="94" spans="1:15" ht="12.75">
      <c r="A94" s="49"/>
      <c r="B94" s="49"/>
      <c r="C94" s="49"/>
      <c r="D94" s="49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</row>
    <row r="95" spans="1:15" ht="12.75">
      <c r="A95" s="49"/>
      <c r="B95" s="49"/>
      <c r="C95" s="49"/>
      <c r="D95" s="49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</row>
    <row r="96" spans="1:15" ht="12.75">
      <c r="A96" s="49"/>
      <c r="B96" s="49"/>
      <c r="C96" s="49"/>
      <c r="D96" s="49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</row>
    <row r="97" spans="1:15" ht="12.75">
      <c r="A97" s="49"/>
      <c r="B97" s="49"/>
      <c r="C97" s="49"/>
      <c r="D97" s="49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</row>
    <row r="98" spans="1:15" ht="12.75">
      <c r="A98" s="49"/>
      <c r="B98" s="49"/>
      <c r="C98" s="49"/>
      <c r="D98" s="49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</row>
    <row r="99" spans="1:15" ht="12.75">
      <c r="A99" s="49"/>
      <c r="B99" s="49"/>
      <c r="C99" s="49"/>
      <c r="D99" s="49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</row>
    <row r="100" spans="1:15" ht="12.75">
      <c r="A100" s="49"/>
      <c r="B100" s="49"/>
      <c r="C100" s="49"/>
      <c r="D100" s="49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</row>
    <row r="101" spans="1:15" ht="12.75">
      <c r="A101" s="49"/>
      <c r="B101" s="49"/>
      <c r="C101" s="49"/>
      <c r="D101" s="49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</row>
    <row r="102" spans="1:15" ht="12.75">
      <c r="A102" s="49"/>
      <c r="B102" s="49"/>
      <c r="C102" s="49"/>
      <c r="D102" s="49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</row>
    <row r="103" spans="1:15" ht="12.75">
      <c r="A103" s="49"/>
      <c r="B103" s="49"/>
      <c r="C103" s="49"/>
      <c r="D103" s="49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</row>
    <row r="104" spans="1:15" ht="12.75">
      <c r="A104" s="49"/>
      <c r="B104" s="49"/>
      <c r="C104" s="49"/>
      <c r="D104" s="49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</row>
    <row r="105" spans="1:15" ht="12.75">
      <c r="A105" s="49"/>
      <c r="B105" s="49"/>
      <c r="C105" s="49"/>
      <c r="D105" s="49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</row>
    <row r="106" spans="1:15" ht="12.75">
      <c r="A106" s="49"/>
      <c r="B106" s="49"/>
      <c r="C106" s="49"/>
      <c r="D106" s="49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</row>
    <row r="107" spans="1:15" ht="12.75">
      <c r="A107" s="49"/>
      <c r="B107" s="49"/>
      <c r="C107" s="49"/>
      <c r="D107" s="49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</row>
    <row r="108" spans="1:15" ht="12.75">
      <c r="A108" s="49"/>
      <c r="B108" s="49"/>
      <c r="C108" s="49"/>
      <c r="D108" s="49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</row>
    <row r="109" spans="1:15" ht="12.75">
      <c r="A109" s="49"/>
      <c r="B109" s="49"/>
      <c r="C109" s="49"/>
      <c r="D109" s="49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</row>
    <row r="110" spans="1:15" ht="12.75">
      <c r="A110" s="49"/>
      <c r="B110" s="49"/>
      <c r="C110" s="49"/>
      <c r="D110" s="49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</row>
    <row r="111" spans="1:15" ht="12.75">
      <c r="A111" s="49"/>
      <c r="B111" s="49"/>
      <c r="C111" s="49"/>
      <c r="D111" s="49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</row>
    <row r="112" spans="1:15" ht="12.75">
      <c r="A112" s="49"/>
      <c r="B112" s="49"/>
      <c r="C112" s="49"/>
      <c r="D112" s="49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48"/>
    </row>
    <row r="113" spans="1:15" ht="12.75">
      <c r="A113" s="49"/>
      <c r="B113" s="49"/>
      <c r="C113" s="49"/>
      <c r="D113" s="49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48"/>
    </row>
    <row r="114" spans="1:15" ht="12.75">
      <c r="A114" s="49"/>
      <c r="B114" s="49"/>
      <c r="C114" s="49"/>
      <c r="D114" s="49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</row>
    <row r="115" spans="1:15" ht="12.75">
      <c r="A115" s="49"/>
      <c r="B115" s="49"/>
      <c r="C115" s="49"/>
      <c r="D115" s="49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</row>
    <row r="116" spans="1:15" ht="12.75">
      <c r="A116" s="49"/>
      <c r="B116" s="49"/>
      <c r="C116" s="49"/>
      <c r="D116" s="49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</row>
    <row r="117" spans="1:15" ht="12.75">
      <c r="A117" s="49"/>
      <c r="B117" s="49"/>
      <c r="C117" s="49"/>
      <c r="D117" s="49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</row>
    <row r="118" spans="1:15" ht="12.75">
      <c r="A118" s="49"/>
      <c r="B118" s="49"/>
      <c r="C118" s="49"/>
      <c r="D118" s="49"/>
      <c r="E118" s="48"/>
      <c r="F118" s="48"/>
      <c r="G118" s="48"/>
      <c r="H118" s="48"/>
      <c r="I118" s="48"/>
      <c r="J118" s="48"/>
      <c r="K118" s="48"/>
      <c r="L118" s="48"/>
      <c r="M118" s="48"/>
      <c r="N118" s="48"/>
      <c r="O118" s="48"/>
    </row>
    <row r="119" spans="1:15" ht="12.75">
      <c r="A119" s="49"/>
      <c r="B119" s="49"/>
      <c r="C119" s="49"/>
      <c r="D119" s="49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8"/>
    </row>
    <row r="120" spans="1:15" ht="12.75">
      <c r="A120" s="49"/>
      <c r="B120" s="49"/>
      <c r="C120" s="49"/>
      <c r="D120" s="49"/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48"/>
    </row>
    <row r="121" spans="1:15" ht="12.75">
      <c r="A121" s="49"/>
      <c r="B121" s="49"/>
      <c r="C121" s="49"/>
      <c r="D121" s="49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48"/>
    </row>
    <row r="122" spans="1:15" ht="12.75">
      <c r="A122" s="49"/>
      <c r="B122" s="49"/>
      <c r="C122" s="49"/>
      <c r="D122" s="49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</row>
    <row r="123" spans="1:15" ht="12.75">
      <c r="A123" s="49"/>
      <c r="B123" s="49"/>
      <c r="C123" s="49"/>
      <c r="D123" s="49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</row>
    <row r="124" spans="1:15" ht="12.75">
      <c r="A124" s="49"/>
      <c r="B124" s="49"/>
      <c r="C124" s="49"/>
      <c r="D124" s="49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</row>
    <row r="125" spans="1:15" ht="12.75">
      <c r="A125" s="49"/>
      <c r="B125" s="49"/>
      <c r="C125" s="49"/>
      <c r="D125" s="49"/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48"/>
    </row>
    <row r="126" spans="1:15" ht="12.75">
      <c r="A126" s="49"/>
      <c r="B126" s="49"/>
      <c r="C126" s="49"/>
      <c r="D126" s="49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8"/>
    </row>
    <row r="127" spans="1:15" ht="12.75">
      <c r="A127" s="49"/>
      <c r="B127" s="49"/>
      <c r="C127" s="49"/>
      <c r="D127" s="49"/>
      <c r="E127" s="48"/>
      <c r="F127" s="48"/>
      <c r="G127" s="48"/>
      <c r="H127" s="48"/>
      <c r="I127" s="48"/>
      <c r="J127" s="48"/>
      <c r="K127" s="48"/>
      <c r="L127" s="48"/>
      <c r="M127" s="48"/>
      <c r="N127" s="48"/>
      <c r="O127" s="48"/>
    </row>
    <row r="128" spans="1:15" ht="12.75">
      <c r="A128" s="49"/>
      <c r="B128" s="49"/>
      <c r="C128" s="49"/>
      <c r="D128" s="49"/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48"/>
    </row>
    <row r="129" spans="1:15" ht="12.75">
      <c r="A129" s="49"/>
      <c r="B129" s="49"/>
      <c r="C129" s="49"/>
      <c r="D129" s="49"/>
      <c r="E129" s="48"/>
      <c r="F129" s="48"/>
      <c r="G129" s="48"/>
      <c r="H129" s="48"/>
      <c r="I129" s="48"/>
      <c r="J129" s="48"/>
      <c r="K129" s="48"/>
      <c r="L129" s="48"/>
      <c r="M129" s="48"/>
      <c r="N129" s="48"/>
      <c r="O129" s="48"/>
    </row>
    <row r="130" spans="1:15" ht="12.75">
      <c r="A130" s="49"/>
      <c r="B130" s="49"/>
      <c r="C130" s="49"/>
      <c r="D130" s="49"/>
      <c r="E130" s="48"/>
      <c r="F130" s="48"/>
      <c r="G130" s="48"/>
      <c r="H130" s="48"/>
      <c r="I130" s="48"/>
      <c r="J130" s="48"/>
      <c r="K130" s="48"/>
      <c r="L130" s="48"/>
      <c r="M130" s="48"/>
      <c r="N130" s="48"/>
      <c r="O130" s="48"/>
    </row>
    <row r="131" spans="1:15" ht="12.75">
      <c r="A131" s="49"/>
      <c r="B131" s="49"/>
      <c r="C131" s="49"/>
      <c r="D131" s="49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/>
    </row>
    <row r="132" spans="1:15" ht="12.75">
      <c r="A132" s="49"/>
      <c r="B132" s="49"/>
      <c r="C132" s="49"/>
      <c r="D132" s="49"/>
      <c r="E132" s="48"/>
      <c r="F132" s="48"/>
      <c r="G132" s="48"/>
      <c r="H132" s="48"/>
      <c r="I132" s="48"/>
      <c r="J132" s="48"/>
      <c r="K132" s="48"/>
      <c r="L132" s="48"/>
      <c r="M132" s="48"/>
      <c r="N132" s="48"/>
      <c r="O132" s="48"/>
    </row>
    <row r="133" spans="1:15" ht="12.75">
      <c r="A133" s="49"/>
      <c r="B133" s="49"/>
      <c r="C133" s="49"/>
      <c r="D133" s="49"/>
      <c r="E133" s="48"/>
      <c r="F133" s="48"/>
      <c r="G133" s="48"/>
      <c r="H133" s="48"/>
      <c r="I133" s="48"/>
      <c r="J133" s="48"/>
      <c r="K133" s="48"/>
      <c r="L133" s="48"/>
      <c r="M133" s="48"/>
      <c r="N133" s="48"/>
      <c r="O133" s="48"/>
    </row>
    <row r="134" spans="1:15" ht="12.75">
      <c r="A134" s="49"/>
      <c r="B134" s="49"/>
      <c r="C134" s="49"/>
      <c r="D134" s="49"/>
      <c r="E134" s="48"/>
      <c r="F134" s="48"/>
      <c r="G134" s="48"/>
      <c r="H134" s="48"/>
      <c r="I134" s="48"/>
      <c r="J134" s="48"/>
      <c r="K134" s="48"/>
      <c r="L134" s="48"/>
      <c r="M134" s="48"/>
      <c r="N134" s="48"/>
      <c r="O134" s="48"/>
    </row>
    <row r="135" spans="1:15" ht="12.75">
      <c r="A135" s="49"/>
      <c r="B135" s="49"/>
      <c r="C135" s="49"/>
      <c r="D135" s="49"/>
      <c r="E135" s="48"/>
      <c r="F135" s="48"/>
      <c r="G135" s="48"/>
      <c r="H135" s="48"/>
      <c r="I135" s="48"/>
      <c r="J135" s="48"/>
      <c r="K135" s="48"/>
      <c r="L135" s="48"/>
      <c r="M135" s="48"/>
      <c r="N135" s="48"/>
      <c r="O135" s="48"/>
    </row>
    <row r="136" spans="1:15" ht="12.75">
      <c r="A136" s="49"/>
      <c r="B136" s="49"/>
      <c r="C136" s="49"/>
      <c r="D136" s="49"/>
      <c r="E136" s="48"/>
      <c r="F136" s="48"/>
      <c r="G136" s="48"/>
      <c r="H136" s="48"/>
      <c r="I136" s="48"/>
      <c r="J136" s="48"/>
      <c r="K136" s="48"/>
      <c r="L136" s="48"/>
      <c r="M136" s="48"/>
      <c r="N136" s="48"/>
      <c r="O136" s="48"/>
    </row>
    <row r="137" spans="1:15" ht="12.75">
      <c r="A137" s="49"/>
      <c r="B137" s="49"/>
      <c r="C137" s="49"/>
      <c r="D137" s="49"/>
      <c r="E137" s="48"/>
      <c r="F137" s="48"/>
      <c r="G137" s="48"/>
      <c r="H137" s="48"/>
      <c r="I137" s="48"/>
      <c r="J137" s="48"/>
      <c r="K137" s="48"/>
      <c r="L137" s="48"/>
      <c r="M137" s="48"/>
      <c r="N137" s="48"/>
      <c r="O137" s="48"/>
    </row>
    <row r="138" spans="1:15" ht="12.75">
      <c r="A138" s="49"/>
      <c r="B138" s="49"/>
      <c r="C138" s="49"/>
      <c r="D138" s="49"/>
      <c r="E138" s="48"/>
      <c r="F138" s="48"/>
      <c r="G138" s="48"/>
      <c r="H138" s="48"/>
      <c r="I138" s="48"/>
      <c r="J138" s="48"/>
      <c r="K138" s="48"/>
      <c r="L138" s="48"/>
      <c r="M138" s="48"/>
      <c r="N138" s="48"/>
      <c r="O138" s="48"/>
    </row>
    <row r="139" spans="1:15" ht="12.75">
      <c r="A139" s="49"/>
      <c r="B139" s="49"/>
      <c r="C139" s="49"/>
      <c r="D139" s="49"/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48"/>
    </row>
    <row r="140" spans="1:15" ht="12.75">
      <c r="A140" s="49"/>
      <c r="B140" s="49"/>
      <c r="C140" s="49"/>
      <c r="D140" s="49"/>
      <c r="E140" s="48"/>
      <c r="F140" s="48"/>
      <c r="G140" s="48"/>
      <c r="H140" s="48"/>
      <c r="I140" s="48"/>
      <c r="J140" s="48"/>
      <c r="K140" s="48"/>
      <c r="L140" s="48"/>
      <c r="M140" s="48"/>
      <c r="N140" s="48"/>
      <c r="O140" s="48"/>
    </row>
    <row r="141" spans="1:15" ht="12.75">
      <c r="A141" s="49"/>
      <c r="B141" s="49"/>
      <c r="C141" s="49"/>
      <c r="D141" s="49"/>
      <c r="E141" s="48"/>
      <c r="F141" s="48"/>
      <c r="G141" s="48"/>
      <c r="H141" s="48"/>
      <c r="I141" s="48"/>
      <c r="J141" s="48"/>
      <c r="K141" s="48"/>
      <c r="L141" s="48"/>
      <c r="M141" s="48"/>
      <c r="N141" s="48"/>
      <c r="O141" s="48"/>
    </row>
    <row r="142" spans="1:15" ht="12.75">
      <c r="A142" s="49"/>
      <c r="B142" s="49"/>
      <c r="C142" s="49"/>
      <c r="D142" s="49"/>
      <c r="E142" s="48"/>
      <c r="F142" s="48"/>
      <c r="G142" s="48"/>
      <c r="H142" s="48"/>
      <c r="I142" s="48"/>
      <c r="J142" s="48"/>
      <c r="K142" s="48"/>
      <c r="L142" s="48"/>
      <c r="M142" s="48"/>
      <c r="N142" s="48"/>
      <c r="O142" s="48"/>
    </row>
    <row r="143" spans="1:15" ht="12.75">
      <c r="A143" s="49"/>
      <c r="B143" s="49"/>
      <c r="C143" s="49"/>
      <c r="D143" s="49"/>
      <c r="E143" s="48"/>
      <c r="F143" s="48"/>
      <c r="G143" s="48"/>
      <c r="H143" s="48"/>
      <c r="I143" s="48"/>
      <c r="J143" s="48"/>
      <c r="K143" s="48"/>
      <c r="L143" s="48"/>
      <c r="M143" s="48"/>
      <c r="N143" s="48"/>
      <c r="O143" s="48"/>
    </row>
    <row r="144" spans="1:15" ht="12.75">
      <c r="A144" s="49"/>
      <c r="B144" s="49"/>
      <c r="C144" s="49"/>
      <c r="D144" s="49"/>
      <c r="E144" s="48"/>
      <c r="F144" s="48"/>
      <c r="G144" s="48"/>
      <c r="H144" s="48"/>
      <c r="I144" s="48"/>
      <c r="J144" s="48"/>
      <c r="K144" s="48"/>
      <c r="L144" s="48"/>
      <c r="M144" s="48"/>
      <c r="N144" s="48"/>
      <c r="O144" s="48"/>
    </row>
    <row r="145" spans="1:15" ht="12.75">
      <c r="A145" s="49"/>
      <c r="B145" s="49"/>
      <c r="C145" s="49"/>
      <c r="D145" s="49"/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48"/>
    </row>
    <row r="146" spans="1:15" ht="12.75">
      <c r="A146" s="49"/>
      <c r="B146" s="49"/>
      <c r="C146" s="49"/>
      <c r="D146" s="49"/>
      <c r="E146" s="48"/>
      <c r="F146" s="48"/>
      <c r="G146" s="48"/>
      <c r="H146" s="48"/>
      <c r="I146" s="48"/>
      <c r="J146" s="48"/>
      <c r="K146" s="48"/>
      <c r="L146" s="48"/>
      <c r="M146" s="48"/>
      <c r="N146" s="48"/>
      <c r="O146" s="48"/>
    </row>
    <row r="147" spans="1:15" ht="12.75">
      <c r="A147" s="49"/>
      <c r="B147" s="49"/>
      <c r="C147" s="49"/>
      <c r="D147" s="49"/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48"/>
    </row>
    <row r="148" spans="1:15" ht="12.75">
      <c r="A148" s="49"/>
      <c r="B148" s="49"/>
      <c r="C148" s="49"/>
      <c r="D148" s="49"/>
      <c r="E148" s="48"/>
      <c r="F148" s="48"/>
      <c r="G148" s="48"/>
      <c r="H148" s="48"/>
      <c r="I148" s="48"/>
      <c r="J148" s="48"/>
      <c r="K148" s="48"/>
      <c r="L148" s="48"/>
      <c r="M148" s="48"/>
      <c r="N148" s="48"/>
      <c r="O148" s="48"/>
    </row>
    <row r="149" spans="1:15" ht="12.75">
      <c r="A149" s="49"/>
      <c r="B149" s="49"/>
      <c r="C149" s="49"/>
      <c r="D149" s="49"/>
      <c r="E149" s="48"/>
      <c r="F149" s="48"/>
      <c r="G149" s="48"/>
      <c r="H149" s="48"/>
      <c r="I149" s="48"/>
      <c r="J149" s="48"/>
      <c r="K149" s="48"/>
      <c r="L149" s="48"/>
      <c r="M149" s="48"/>
      <c r="N149" s="48"/>
      <c r="O149" s="48"/>
    </row>
    <row r="150" spans="1:15" ht="12.75">
      <c r="A150" s="49"/>
      <c r="B150" s="49"/>
      <c r="C150" s="49"/>
      <c r="D150" s="49"/>
      <c r="E150" s="48"/>
      <c r="F150" s="48"/>
      <c r="G150" s="48"/>
      <c r="H150" s="48"/>
      <c r="I150" s="48"/>
      <c r="J150" s="48"/>
      <c r="K150" s="48"/>
      <c r="L150" s="48"/>
      <c r="M150" s="48"/>
      <c r="N150" s="48"/>
      <c r="O150" s="48"/>
    </row>
    <row r="151" spans="1:15" ht="12.75">
      <c r="A151" s="49"/>
      <c r="B151" s="49"/>
      <c r="C151" s="49"/>
      <c r="D151" s="49"/>
      <c r="E151" s="48"/>
      <c r="F151" s="48"/>
      <c r="G151" s="48"/>
      <c r="H151" s="48"/>
      <c r="I151" s="48"/>
      <c r="J151" s="48"/>
      <c r="K151" s="48"/>
      <c r="L151" s="48"/>
      <c r="M151" s="48"/>
      <c r="N151" s="48"/>
      <c r="O151" s="48"/>
    </row>
    <row r="152" spans="1:15" ht="12.75">
      <c r="A152" s="49"/>
      <c r="B152" s="49"/>
      <c r="C152" s="49"/>
      <c r="D152" s="49"/>
      <c r="E152" s="48"/>
      <c r="F152" s="48"/>
      <c r="G152" s="48"/>
      <c r="H152" s="48"/>
      <c r="I152" s="48"/>
      <c r="J152" s="48"/>
      <c r="K152" s="48"/>
      <c r="L152" s="48"/>
      <c r="M152" s="48"/>
      <c r="N152" s="48"/>
      <c r="O152" s="48"/>
    </row>
    <row r="153" spans="1:15" ht="12.75">
      <c r="A153" s="49"/>
      <c r="B153" s="49"/>
      <c r="C153" s="49"/>
      <c r="D153" s="49"/>
      <c r="E153" s="48"/>
      <c r="F153" s="48"/>
      <c r="G153" s="48"/>
      <c r="H153" s="48"/>
      <c r="I153" s="48"/>
      <c r="J153" s="48"/>
      <c r="K153" s="48"/>
      <c r="L153" s="48"/>
      <c r="M153" s="48"/>
      <c r="N153" s="48"/>
      <c r="O153" s="48"/>
    </row>
    <row r="154" spans="1:15" ht="12.75">
      <c r="A154" s="49"/>
      <c r="B154" s="49"/>
      <c r="C154" s="49"/>
      <c r="D154" s="49"/>
      <c r="E154" s="48"/>
      <c r="F154" s="48"/>
      <c r="G154" s="48"/>
      <c r="H154" s="48"/>
      <c r="I154" s="48"/>
      <c r="J154" s="48"/>
      <c r="K154" s="48"/>
      <c r="L154" s="48"/>
      <c r="M154" s="48"/>
      <c r="N154" s="48"/>
      <c r="O154" s="48"/>
    </row>
    <row r="155" spans="1:15" ht="12.75">
      <c r="A155" s="49"/>
      <c r="B155" s="49"/>
      <c r="C155" s="49"/>
      <c r="D155" s="49"/>
      <c r="E155" s="48"/>
      <c r="F155" s="48"/>
      <c r="G155" s="48"/>
      <c r="H155" s="48"/>
      <c r="I155" s="48"/>
      <c r="J155" s="48"/>
      <c r="K155" s="48"/>
      <c r="L155" s="48"/>
      <c r="M155" s="48"/>
      <c r="N155" s="48"/>
      <c r="O155" s="48"/>
    </row>
    <row r="156" spans="1:15" ht="12.75">
      <c r="A156" s="49"/>
      <c r="B156" s="49"/>
      <c r="C156" s="49"/>
      <c r="D156" s="49"/>
      <c r="E156" s="48"/>
      <c r="F156" s="48"/>
      <c r="G156" s="48"/>
      <c r="H156" s="48"/>
      <c r="I156" s="48"/>
      <c r="J156" s="48"/>
      <c r="K156" s="48"/>
      <c r="L156" s="48"/>
      <c r="M156" s="48"/>
      <c r="N156" s="48"/>
      <c r="O156" s="48"/>
    </row>
    <row r="157" spans="1:15" ht="12.75">
      <c r="A157" s="49"/>
      <c r="B157" s="49"/>
      <c r="C157" s="49"/>
      <c r="D157" s="49"/>
      <c r="E157" s="48"/>
      <c r="F157" s="48"/>
      <c r="G157" s="48"/>
      <c r="H157" s="48"/>
      <c r="I157" s="48"/>
      <c r="J157" s="48"/>
      <c r="K157" s="48"/>
      <c r="L157" s="48"/>
      <c r="M157" s="48"/>
      <c r="N157" s="48"/>
      <c r="O157" s="48"/>
    </row>
    <row r="158" spans="1:15" ht="12.75">
      <c r="A158" s="49"/>
      <c r="B158" s="49"/>
      <c r="C158" s="49"/>
      <c r="D158" s="49"/>
      <c r="E158" s="48"/>
      <c r="F158" s="48"/>
      <c r="G158" s="48"/>
      <c r="H158" s="48"/>
      <c r="I158" s="48"/>
      <c r="J158" s="48"/>
      <c r="K158" s="48"/>
      <c r="L158" s="48"/>
      <c r="M158" s="48"/>
      <c r="N158" s="48"/>
      <c r="O158" s="48"/>
    </row>
    <row r="159" spans="1:15" ht="12.75">
      <c r="A159" s="49"/>
      <c r="B159" s="49"/>
      <c r="C159" s="49"/>
      <c r="D159" s="49"/>
      <c r="E159" s="48"/>
      <c r="F159" s="48"/>
      <c r="G159" s="48"/>
      <c r="H159" s="48"/>
      <c r="I159" s="48"/>
      <c r="J159" s="48"/>
      <c r="K159" s="48"/>
      <c r="L159" s="48"/>
      <c r="M159" s="48"/>
      <c r="N159" s="48"/>
      <c r="O159" s="48"/>
    </row>
    <row r="160" spans="1:15" ht="13.5" thickBot="1">
      <c r="A160" s="49"/>
      <c r="B160" s="49"/>
      <c r="C160" s="49"/>
      <c r="D160" s="49"/>
      <c r="E160" s="48"/>
      <c r="F160" s="48"/>
      <c r="G160" s="48"/>
      <c r="H160" s="48"/>
      <c r="I160" s="48"/>
      <c r="J160" s="48"/>
      <c r="K160" s="48"/>
      <c r="L160" s="48"/>
      <c r="M160" s="48"/>
      <c r="N160" s="48"/>
      <c r="O160" s="48"/>
    </row>
    <row r="161" spans="1:15" ht="12.75">
      <c r="A161" s="58"/>
      <c r="B161" s="1"/>
      <c r="C161" s="1"/>
      <c r="D161" s="1"/>
      <c r="E161" s="2"/>
      <c r="F161" s="2"/>
      <c r="G161" s="10"/>
      <c r="H161" s="10"/>
      <c r="I161" s="2"/>
      <c r="J161" s="2"/>
      <c r="K161" s="10"/>
      <c r="L161" s="10"/>
      <c r="M161" s="2"/>
      <c r="N161" s="2"/>
      <c r="O161" s="10"/>
    </row>
    <row r="162" spans="5:15" ht="12.75">
      <c r="E162" s="3"/>
      <c r="F162" s="3"/>
      <c r="G162" s="11"/>
      <c r="H162" s="11"/>
      <c r="I162" s="3"/>
      <c r="J162" s="3"/>
      <c r="K162" s="11"/>
      <c r="L162" s="11"/>
      <c r="M162" s="3"/>
      <c r="N162" s="3"/>
      <c r="O162" s="11"/>
    </row>
    <row r="163" spans="5:15" ht="12.75">
      <c r="E163" s="3"/>
      <c r="F163" s="3"/>
      <c r="G163" s="11"/>
      <c r="H163" s="11"/>
      <c r="I163" s="3"/>
      <c r="J163" s="3"/>
      <c r="K163" s="11"/>
      <c r="L163" s="11"/>
      <c r="M163" s="3"/>
      <c r="N163" s="3"/>
      <c r="O163" s="11"/>
    </row>
    <row r="164" spans="5:15" ht="12.75">
      <c r="E164" s="3"/>
      <c r="F164" s="3"/>
      <c r="G164" s="11"/>
      <c r="H164" s="11"/>
      <c r="I164" s="3"/>
      <c r="J164" s="3"/>
      <c r="K164" s="11"/>
      <c r="L164" s="11"/>
      <c r="M164" s="3"/>
      <c r="N164" s="3"/>
      <c r="O164" s="11"/>
    </row>
    <row r="165" spans="5:15" ht="12.75">
      <c r="E165" s="3"/>
      <c r="F165" s="3"/>
      <c r="G165" s="11"/>
      <c r="H165" s="11"/>
      <c r="I165" s="3"/>
      <c r="J165" s="3"/>
      <c r="K165" s="11"/>
      <c r="L165" s="11"/>
      <c r="M165" s="3"/>
      <c r="N165" s="3"/>
      <c r="O165" s="11"/>
    </row>
    <row r="166" spans="5:15" ht="12.75">
      <c r="E166" s="3"/>
      <c r="F166" s="3"/>
      <c r="G166" s="11"/>
      <c r="H166" s="11"/>
      <c r="I166" s="3"/>
      <c r="J166" s="3"/>
      <c r="K166" s="11"/>
      <c r="L166" s="11"/>
      <c r="M166" s="3"/>
      <c r="N166" s="3"/>
      <c r="O166" s="11"/>
    </row>
    <row r="167" spans="5:15" ht="12.75">
      <c r="E167" s="3"/>
      <c r="F167" s="3"/>
      <c r="G167" s="11"/>
      <c r="H167" s="11"/>
      <c r="I167" s="3"/>
      <c r="J167" s="3"/>
      <c r="K167" s="11"/>
      <c r="L167" s="11"/>
      <c r="M167" s="3"/>
      <c r="N167" s="3"/>
      <c r="O167" s="11"/>
    </row>
    <row r="168" spans="5:15" ht="12.75">
      <c r="E168" s="3"/>
      <c r="F168" s="3"/>
      <c r="G168" s="11"/>
      <c r="H168" s="11"/>
      <c r="I168" s="3"/>
      <c r="J168" s="3"/>
      <c r="K168" s="11"/>
      <c r="L168" s="11"/>
      <c r="M168" s="3"/>
      <c r="N168" s="3"/>
      <c r="O168" s="11"/>
    </row>
    <row r="169" spans="5:15" ht="12.75">
      <c r="E169" s="3"/>
      <c r="F169" s="3"/>
      <c r="G169" s="11"/>
      <c r="H169" s="11"/>
      <c r="I169" s="3"/>
      <c r="J169" s="3"/>
      <c r="K169" s="11"/>
      <c r="L169" s="11"/>
      <c r="M169" s="3"/>
      <c r="N169" s="3"/>
      <c r="O169" s="11"/>
    </row>
    <row r="170" spans="5:15" ht="12.75">
      <c r="E170" s="3"/>
      <c r="F170" s="3"/>
      <c r="G170" s="11"/>
      <c r="H170" s="11"/>
      <c r="I170" s="3"/>
      <c r="J170" s="3"/>
      <c r="K170" s="11"/>
      <c r="L170" s="11"/>
      <c r="M170" s="3"/>
      <c r="N170" s="3"/>
      <c r="O170" s="11"/>
    </row>
    <row r="171" spans="5:15" ht="12.75">
      <c r="E171" s="3"/>
      <c r="F171" s="3"/>
      <c r="G171" s="11"/>
      <c r="H171" s="11"/>
      <c r="I171" s="3"/>
      <c r="J171" s="3"/>
      <c r="K171" s="11"/>
      <c r="L171" s="11"/>
      <c r="M171" s="3"/>
      <c r="N171" s="3"/>
      <c r="O171" s="11"/>
    </row>
    <row r="172" spans="5:15" ht="12.75">
      <c r="E172" s="3"/>
      <c r="F172" s="3"/>
      <c r="G172" s="11"/>
      <c r="H172" s="11"/>
      <c r="I172" s="3"/>
      <c r="J172" s="3"/>
      <c r="K172" s="11"/>
      <c r="L172" s="11"/>
      <c r="M172" s="3"/>
      <c r="N172" s="3"/>
      <c r="O172" s="11"/>
    </row>
    <row r="173" spans="5:15" ht="12.75">
      <c r="E173" s="3"/>
      <c r="F173" s="3"/>
      <c r="G173" s="11"/>
      <c r="H173" s="11"/>
      <c r="I173" s="3"/>
      <c r="J173" s="3"/>
      <c r="K173" s="11"/>
      <c r="L173" s="11"/>
      <c r="M173" s="3"/>
      <c r="N173" s="3"/>
      <c r="O173" s="11"/>
    </row>
    <row r="174" spans="1:15" ht="13.5" thickBot="1">
      <c r="A174" s="59" t="s">
        <v>609</v>
      </c>
      <c r="B174" s="12"/>
      <c r="C174" s="12"/>
      <c r="D174" s="12"/>
      <c r="E174" s="13">
        <v>0</v>
      </c>
      <c r="F174" s="13">
        <v>0</v>
      </c>
      <c r="G174" s="56" t="e">
        <v>#DIV/0!</v>
      </c>
      <c r="H174" s="56"/>
      <c r="I174" s="13">
        <v>0</v>
      </c>
      <c r="J174" s="13">
        <v>0</v>
      </c>
      <c r="K174" s="56" t="e">
        <v>#DIV/0!</v>
      </c>
      <c r="L174" s="56"/>
      <c r="M174" s="13">
        <v>0</v>
      </c>
      <c r="N174" s="13">
        <v>0</v>
      </c>
      <c r="O174" s="56" t="e">
        <v>#DIV/0!</v>
      </c>
    </row>
    <row r="175" ht="13.5" thickTop="1"/>
  </sheetData>
  <printOptions horizontalCentered="1"/>
  <pageMargins left="0.5" right="0.5" top="0.5" bottom="0.5" header="0.5" footer="0.5"/>
  <pageSetup fitToHeight="3" fitToWidth="1" horizontalDpi="600" verticalDpi="600" orientation="landscape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5">
    <tabColor indexed="45"/>
    <pageSetUpPr fitToPage="1"/>
  </sheetPr>
  <dimension ref="A1:N40"/>
  <sheetViews>
    <sheetView workbookViewId="0" topLeftCell="A27">
      <selection activeCell="O43" sqref="O43"/>
    </sheetView>
  </sheetViews>
  <sheetFormatPr defaultColWidth="9.140625" defaultRowHeight="12.75"/>
  <cols>
    <col min="1" max="1" width="20.57421875" style="4" customWidth="1"/>
    <col min="2" max="2" width="1.421875" style="4" customWidth="1"/>
    <col min="3" max="3" width="13.8515625" style="4" customWidth="1"/>
    <col min="4" max="7" width="9.140625" style="4" customWidth="1"/>
    <col min="8" max="8" width="10.7109375" style="4" customWidth="1"/>
    <col min="9" max="10" width="9.140625" style="4" customWidth="1"/>
    <col min="11" max="11" width="1.1484375" style="4" customWidth="1"/>
    <col min="12" max="16384" width="9.140625" style="4" customWidth="1"/>
  </cols>
  <sheetData>
    <row r="1" spans="1:12" ht="20.25">
      <c r="A1" s="85" t="s">
        <v>615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</row>
    <row r="3" ht="16.5" thickBot="1">
      <c r="A3" s="86" t="s">
        <v>0</v>
      </c>
    </row>
    <row r="4" spans="1:12" ht="39" thickBot="1">
      <c r="A4" s="5" t="s">
        <v>1</v>
      </c>
      <c r="B4" s="83"/>
      <c r="C4" s="50" t="s">
        <v>2</v>
      </c>
      <c r="D4" s="6" t="s">
        <v>3</v>
      </c>
      <c r="E4" s="6" t="s">
        <v>4</v>
      </c>
      <c r="F4" s="6" t="s">
        <v>5</v>
      </c>
      <c r="G4" s="6" t="s">
        <v>6</v>
      </c>
      <c r="H4" s="6" t="s">
        <v>7</v>
      </c>
      <c r="I4" s="6" t="s">
        <v>8</v>
      </c>
      <c r="J4" s="6" t="s">
        <v>9</v>
      </c>
      <c r="K4" s="84"/>
      <c r="L4" s="6" t="s">
        <v>10</v>
      </c>
    </row>
    <row r="5" spans="1:12" ht="19.5" customHeight="1">
      <c r="A5" s="21" t="s">
        <v>13</v>
      </c>
      <c r="B5" s="21"/>
      <c r="C5" s="51" t="s">
        <v>11</v>
      </c>
      <c r="D5" s="26">
        <v>412</v>
      </c>
      <c r="E5" s="26">
        <v>118</v>
      </c>
      <c r="F5" s="26">
        <v>8</v>
      </c>
      <c r="G5" s="26">
        <v>38</v>
      </c>
      <c r="H5" s="26">
        <v>2</v>
      </c>
      <c r="I5" s="26">
        <v>55</v>
      </c>
      <c r="J5" s="26">
        <v>61</v>
      </c>
      <c r="K5" s="26"/>
      <c r="L5" s="26">
        <v>694</v>
      </c>
    </row>
    <row r="6" spans="1:12" ht="19.5" customHeight="1">
      <c r="A6" s="21"/>
      <c r="B6" s="21"/>
      <c r="C6" s="51" t="s">
        <v>12</v>
      </c>
      <c r="D6" s="26">
        <v>599</v>
      </c>
      <c r="E6" s="26">
        <v>63</v>
      </c>
      <c r="F6" s="26">
        <v>13</v>
      </c>
      <c r="G6" s="26">
        <v>27</v>
      </c>
      <c r="H6" s="26">
        <v>1</v>
      </c>
      <c r="I6" s="26">
        <v>91</v>
      </c>
      <c r="J6" s="26">
        <v>101</v>
      </c>
      <c r="K6" s="26"/>
      <c r="L6" s="26">
        <v>895</v>
      </c>
    </row>
    <row r="7" spans="1:12" ht="19.5" customHeight="1">
      <c r="A7" s="21"/>
      <c r="B7" s="21"/>
      <c r="C7" s="308" t="s">
        <v>10</v>
      </c>
      <c r="D7" s="218">
        <v>1011</v>
      </c>
      <c r="E7" s="218">
        <v>181</v>
      </c>
      <c r="F7" s="218">
        <v>21</v>
      </c>
      <c r="G7" s="218">
        <v>65</v>
      </c>
      <c r="H7" s="218">
        <v>3</v>
      </c>
      <c r="I7" s="218">
        <v>146</v>
      </c>
      <c r="J7" s="218">
        <v>162</v>
      </c>
      <c r="K7" s="218"/>
      <c r="L7" s="218">
        <v>1589</v>
      </c>
    </row>
    <row r="8" spans="1:12" ht="19.5" customHeight="1">
      <c r="A8" s="21" t="s">
        <v>14</v>
      </c>
      <c r="B8" s="21"/>
      <c r="C8" s="51" t="s">
        <v>11</v>
      </c>
      <c r="D8" s="26">
        <v>455</v>
      </c>
      <c r="E8" s="26">
        <v>219</v>
      </c>
      <c r="F8" s="26">
        <v>26</v>
      </c>
      <c r="G8" s="26">
        <v>14</v>
      </c>
      <c r="H8" s="26">
        <v>5</v>
      </c>
      <c r="I8" s="26">
        <v>8</v>
      </c>
      <c r="J8" s="26">
        <v>73</v>
      </c>
      <c r="K8" s="26"/>
      <c r="L8" s="26">
        <v>800</v>
      </c>
    </row>
    <row r="9" spans="1:12" ht="19.5" customHeight="1">
      <c r="A9" s="21"/>
      <c r="B9" s="21"/>
      <c r="C9" s="51" t="s">
        <v>12</v>
      </c>
      <c r="D9" s="26">
        <v>266</v>
      </c>
      <c r="E9" s="26">
        <v>76</v>
      </c>
      <c r="F9" s="26">
        <v>13</v>
      </c>
      <c r="G9" s="26">
        <v>6</v>
      </c>
      <c r="H9" s="26">
        <v>0</v>
      </c>
      <c r="I9" s="26">
        <v>9</v>
      </c>
      <c r="J9" s="26">
        <v>56</v>
      </c>
      <c r="K9" s="26"/>
      <c r="L9" s="26">
        <v>426</v>
      </c>
    </row>
    <row r="10" spans="1:12" ht="19.5" customHeight="1">
      <c r="A10" s="21"/>
      <c r="B10" s="21"/>
      <c r="C10" s="308" t="s">
        <v>10</v>
      </c>
      <c r="D10" s="218">
        <v>721</v>
      </c>
      <c r="E10" s="218">
        <v>295</v>
      </c>
      <c r="F10" s="218">
        <v>39</v>
      </c>
      <c r="G10" s="218">
        <v>20</v>
      </c>
      <c r="H10" s="218">
        <v>5</v>
      </c>
      <c r="I10" s="218">
        <v>17</v>
      </c>
      <c r="J10" s="218">
        <v>129</v>
      </c>
      <c r="K10" s="218"/>
      <c r="L10" s="218">
        <v>1226</v>
      </c>
    </row>
    <row r="11" spans="1:12" ht="19.5" customHeight="1">
      <c r="A11" s="21" t="s">
        <v>15</v>
      </c>
      <c r="B11" s="21"/>
      <c r="C11" s="51" t="s">
        <v>11</v>
      </c>
      <c r="D11" s="26">
        <v>3</v>
      </c>
      <c r="E11" s="26">
        <v>5</v>
      </c>
      <c r="F11" s="26"/>
      <c r="G11" s="26"/>
      <c r="H11" s="26"/>
      <c r="I11" s="26"/>
      <c r="J11" s="26">
        <v>1</v>
      </c>
      <c r="K11" s="26"/>
      <c r="L11" s="26">
        <v>9</v>
      </c>
    </row>
    <row r="12" spans="1:12" ht="19.5" customHeight="1">
      <c r="A12" s="21"/>
      <c r="B12" s="21"/>
      <c r="C12" s="51" t="s">
        <v>12</v>
      </c>
      <c r="D12" s="26">
        <v>5</v>
      </c>
      <c r="E12" s="26">
        <v>2</v>
      </c>
      <c r="F12" s="26"/>
      <c r="G12" s="26"/>
      <c r="H12" s="26"/>
      <c r="I12" s="26"/>
      <c r="J12" s="26"/>
      <c r="K12" s="26"/>
      <c r="L12" s="26">
        <v>7</v>
      </c>
    </row>
    <row r="13" spans="1:12" ht="19.5" customHeight="1">
      <c r="A13" s="21"/>
      <c r="B13" s="21"/>
      <c r="C13" s="308" t="s">
        <v>10</v>
      </c>
      <c r="D13" s="218">
        <v>8</v>
      </c>
      <c r="E13" s="218">
        <v>7</v>
      </c>
      <c r="F13" s="218"/>
      <c r="G13" s="218"/>
      <c r="H13" s="218"/>
      <c r="I13" s="218"/>
      <c r="J13" s="218">
        <v>1</v>
      </c>
      <c r="K13" s="218"/>
      <c r="L13" s="218">
        <v>16</v>
      </c>
    </row>
    <row r="14" spans="1:12" ht="19.5" customHeight="1">
      <c r="A14" s="21" t="s">
        <v>16</v>
      </c>
      <c r="B14" s="21"/>
      <c r="C14" s="51" t="s">
        <v>11</v>
      </c>
      <c r="D14" s="26">
        <v>1368</v>
      </c>
      <c r="E14" s="26">
        <v>367</v>
      </c>
      <c r="F14" s="26">
        <v>44</v>
      </c>
      <c r="G14" s="26">
        <v>17</v>
      </c>
      <c r="H14" s="26">
        <v>5</v>
      </c>
      <c r="I14" s="26">
        <v>8</v>
      </c>
      <c r="J14" s="26">
        <v>335</v>
      </c>
      <c r="K14" s="26"/>
      <c r="L14" s="26">
        <v>2144</v>
      </c>
    </row>
    <row r="15" spans="1:12" ht="19.5" customHeight="1">
      <c r="A15" s="21"/>
      <c r="B15" s="21"/>
      <c r="C15" s="51" t="s">
        <v>12</v>
      </c>
      <c r="D15" s="26">
        <v>389</v>
      </c>
      <c r="E15" s="26">
        <v>72</v>
      </c>
      <c r="F15" s="26">
        <v>12</v>
      </c>
      <c r="G15" s="26">
        <v>5</v>
      </c>
      <c r="H15" s="26">
        <v>1</v>
      </c>
      <c r="I15" s="26">
        <v>6</v>
      </c>
      <c r="J15" s="26">
        <v>72</v>
      </c>
      <c r="K15" s="26"/>
      <c r="L15" s="26">
        <v>557</v>
      </c>
    </row>
    <row r="16" spans="1:12" ht="19.5" customHeight="1">
      <c r="A16" s="21"/>
      <c r="B16" s="21"/>
      <c r="C16" s="308" t="s">
        <v>10</v>
      </c>
      <c r="D16" s="218">
        <v>1757</v>
      </c>
      <c r="E16" s="218">
        <v>439</v>
      </c>
      <c r="F16" s="218">
        <v>56</v>
      </c>
      <c r="G16" s="218">
        <v>22</v>
      </c>
      <c r="H16" s="218">
        <v>6</v>
      </c>
      <c r="I16" s="218">
        <v>14</v>
      </c>
      <c r="J16" s="218">
        <v>407</v>
      </c>
      <c r="K16" s="218"/>
      <c r="L16" s="218">
        <v>2701</v>
      </c>
    </row>
    <row r="17" spans="1:12" ht="19.5" customHeight="1">
      <c r="A17" s="21" t="s">
        <v>17</v>
      </c>
      <c r="B17" s="21"/>
      <c r="C17" s="51" t="s">
        <v>11</v>
      </c>
      <c r="D17" s="26">
        <v>15</v>
      </c>
      <c r="E17" s="26">
        <v>6</v>
      </c>
      <c r="F17" s="26"/>
      <c r="G17" s="26">
        <v>2</v>
      </c>
      <c r="H17" s="26"/>
      <c r="I17" s="26">
        <v>11</v>
      </c>
      <c r="J17" s="26">
        <v>4</v>
      </c>
      <c r="K17" s="26"/>
      <c r="L17" s="26">
        <v>38</v>
      </c>
    </row>
    <row r="18" spans="1:12" ht="19.5" customHeight="1">
      <c r="A18" s="21"/>
      <c r="B18" s="21"/>
      <c r="C18" s="51" t="s">
        <v>12</v>
      </c>
      <c r="D18" s="26">
        <v>123</v>
      </c>
      <c r="E18" s="26">
        <v>10</v>
      </c>
      <c r="F18" s="26">
        <v>2</v>
      </c>
      <c r="G18" s="26">
        <v>12</v>
      </c>
      <c r="H18" s="26"/>
      <c r="I18" s="26">
        <v>42</v>
      </c>
      <c r="J18" s="26">
        <v>25</v>
      </c>
      <c r="K18" s="26"/>
      <c r="L18" s="26">
        <v>214</v>
      </c>
    </row>
    <row r="19" spans="1:12" ht="19.5" customHeight="1">
      <c r="A19" s="21"/>
      <c r="B19" s="21"/>
      <c r="C19" s="308" t="s">
        <v>10</v>
      </c>
      <c r="D19" s="218">
        <v>138</v>
      </c>
      <c r="E19" s="218">
        <v>16</v>
      </c>
      <c r="F19" s="218">
        <v>2</v>
      </c>
      <c r="G19" s="218">
        <v>14</v>
      </c>
      <c r="H19" s="218"/>
      <c r="I19" s="218">
        <v>53</v>
      </c>
      <c r="J19" s="218">
        <v>29</v>
      </c>
      <c r="K19" s="218"/>
      <c r="L19" s="218">
        <v>252</v>
      </c>
    </row>
    <row r="20" spans="1:12" ht="19.5" customHeight="1">
      <c r="A20" s="21" t="s">
        <v>18</v>
      </c>
      <c r="B20" s="21"/>
      <c r="C20" s="51" t="s">
        <v>11</v>
      </c>
      <c r="D20" s="26">
        <v>365</v>
      </c>
      <c r="E20" s="26">
        <v>85</v>
      </c>
      <c r="F20" s="26">
        <v>13</v>
      </c>
      <c r="G20" s="26">
        <v>20</v>
      </c>
      <c r="H20" s="26">
        <v>2</v>
      </c>
      <c r="I20" s="26">
        <v>20</v>
      </c>
      <c r="J20" s="26">
        <v>43</v>
      </c>
      <c r="K20" s="26"/>
      <c r="L20" s="26">
        <v>548</v>
      </c>
    </row>
    <row r="21" spans="1:12" ht="19.5" customHeight="1">
      <c r="A21" s="21"/>
      <c r="B21" s="21"/>
      <c r="C21" s="51" t="s">
        <v>12</v>
      </c>
      <c r="D21" s="26">
        <v>152</v>
      </c>
      <c r="E21" s="26">
        <v>18</v>
      </c>
      <c r="F21" s="26">
        <v>3</v>
      </c>
      <c r="G21" s="26">
        <v>12</v>
      </c>
      <c r="H21" s="26"/>
      <c r="I21" s="26">
        <v>9</v>
      </c>
      <c r="J21" s="26">
        <v>24</v>
      </c>
      <c r="K21" s="26"/>
      <c r="L21" s="26">
        <v>218</v>
      </c>
    </row>
    <row r="22" spans="1:12" ht="19.5" customHeight="1">
      <c r="A22" s="21"/>
      <c r="B22" s="21"/>
      <c r="C22" s="308" t="s">
        <v>10</v>
      </c>
      <c r="D22" s="218">
        <v>517</v>
      </c>
      <c r="E22" s="218">
        <v>103</v>
      </c>
      <c r="F22" s="218">
        <v>16</v>
      </c>
      <c r="G22" s="218">
        <v>32</v>
      </c>
      <c r="H22" s="218">
        <v>2</v>
      </c>
      <c r="I22" s="218">
        <v>29</v>
      </c>
      <c r="J22" s="218">
        <v>67</v>
      </c>
      <c r="K22" s="218"/>
      <c r="L22" s="218">
        <v>766</v>
      </c>
    </row>
    <row r="23" spans="1:12" ht="19.5" customHeight="1">
      <c r="A23" s="21" t="s">
        <v>19</v>
      </c>
      <c r="B23" s="21"/>
      <c r="C23" s="51" t="s">
        <v>11</v>
      </c>
      <c r="D23" s="26">
        <v>85</v>
      </c>
      <c r="E23" s="26">
        <v>65</v>
      </c>
      <c r="F23" s="26">
        <v>6</v>
      </c>
      <c r="G23" s="26"/>
      <c r="H23" s="26"/>
      <c r="I23" s="26">
        <v>4</v>
      </c>
      <c r="J23" s="26">
        <v>12</v>
      </c>
      <c r="K23" s="26"/>
      <c r="L23" s="26">
        <v>172</v>
      </c>
    </row>
    <row r="24" spans="1:12" ht="19.5" customHeight="1">
      <c r="A24" s="21"/>
      <c r="B24" s="21"/>
      <c r="C24" s="51" t="s">
        <v>12</v>
      </c>
      <c r="D24" s="26">
        <v>68</v>
      </c>
      <c r="E24" s="26">
        <v>26</v>
      </c>
      <c r="F24" s="26">
        <v>4</v>
      </c>
      <c r="G24" s="26">
        <v>2</v>
      </c>
      <c r="H24" s="26"/>
      <c r="I24" s="26">
        <v>3</v>
      </c>
      <c r="J24" s="26">
        <v>11</v>
      </c>
      <c r="K24" s="26"/>
      <c r="L24" s="26">
        <v>114</v>
      </c>
    </row>
    <row r="25" spans="1:12" ht="19.5" customHeight="1">
      <c r="A25" s="21"/>
      <c r="B25" s="21"/>
      <c r="C25" s="308" t="s">
        <v>10</v>
      </c>
      <c r="D25" s="218">
        <v>153</v>
      </c>
      <c r="E25" s="218">
        <v>91</v>
      </c>
      <c r="F25" s="218">
        <v>10</v>
      </c>
      <c r="G25" s="218">
        <v>2</v>
      </c>
      <c r="H25" s="218"/>
      <c r="I25" s="218">
        <v>7</v>
      </c>
      <c r="J25" s="218">
        <v>23</v>
      </c>
      <c r="K25" s="218"/>
      <c r="L25" s="218">
        <v>286</v>
      </c>
    </row>
    <row r="26" spans="1:12" ht="19.5" customHeight="1">
      <c r="A26" s="21" t="s">
        <v>20</v>
      </c>
      <c r="B26" s="21"/>
      <c r="C26" s="51" t="s">
        <v>11</v>
      </c>
      <c r="D26" s="26">
        <v>104</v>
      </c>
      <c r="E26" s="26">
        <v>11</v>
      </c>
      <c r="F26" s="26">
        <v>2</v>
      </c>
      <c r="G26" s="26">
        <v>4</v>
      </c>
      <c r="H26" s="26">
        <v>1</v>
      </c>
      <c r="I26" s="26">
        <v>4</v>
      </c>
      <c r="J26" s="26">
        <v>17</v>
      </c>
      <c r="K26" s="26"/>
      <c r="L26" s="26">
        <v>143</v>
      </c>
    </row>
    <row r="27" spans="1:12" ht="19.5" customHeight="1">
      <c r="A27" s="21"/>
      <c r="B27" s="21"/>
      <c r="C27" s="51" t="s">
        <v>12</v>
      </c>
      <c r="D27" s="26">
        <v>103</v>
      </c>
      <c r="E27" s="26">
        <v>12</v>
      </c>
      <c r="F27" s="26">
        <v>8</v>
      </c>
      <c r="G27" s="26">
        <v>6</v>
      </c>
      <c r="H27" s="26">
        <v>1</v>
      </c>
      <c r="I27" s="26">
        <v>1</v>
      </c>
      <c r="J27" s="26">
        <v>16</v>
      </c>
      <c r="K27" s="26"/>
      <c r="L27" s="26">
        <v>147</v>
      </c>
    </row>
    <row r="28" spans="1:12" ht="19.5" customHeight="1">
      <c r="A28" s="21"/>
      <c r="B28" s="21"/>
      <c r="C28" s="308" t="s">
        <v>10</v>
      </c>
      <c r="D28" s="218">
        <v>207</v>
      </c>
      <c r="E28" s="218">
        <v>23</v>
      </c>
      <c r="F28" s="218">
        <v>10</v>
      </c>
      <c r="G28" s="218">
        <v>10</v>
      </c>
      <c r="H28" s="218">
        <v>2</v>
      </c>
      <c r="I28" s="218">
        <v>5</v>
      </c>
      <c r="J28" s="218">
        <v>33</v>
      </c>
      <c r="K28" s="218"/>
      <c r="L28" s="218">
        <v>290</v>
      </c>
    </row>
    <row r="29" spans="1:12" ht="19.5" customHeight="1">
      <c r="A29" s="21" t="s">
        <v>21</v>
      </c>
      <c r="B29" s="21"/>
      <c r="C29" s="51" t="s">
        <v>11</v>
      </c>
      <c r="D29" s="26">
        <v>27</v>
      </c>
      <c r="E29" s="26">
        <v>36</v>
      </c>
      <c r="F29" s="26">
        <v>3</v>
      </c>
      <c r="G29" s="26">
        <v>2</v>
      </c>
      <c r="H29" s="26"/>
      <c r="I29" s="26"/>
      <c r="J29" s="26">
        <v>25</v>
      </c>
      <c r="K29" s="26"/>
      <c r="L29" s="26">
        <v>93</v>
      </c>
    </row>
    <row r="30" spans="1:12" ht="19.5" customHeight="1">
      <c r="A30" s="21"/>
      <c r="B30" s="21"/>
      <c r="C30" s="51" t="s">
        <v>12</v>
      </c>
      <c r="D30" s="26">
        <v>31</v>
      </c>
      <c r="E30" s="26">
        <v>21</v>
      </c>
      <c r="F30" s="26">
        <v>3</v>
      </c>
      <c r="G30" s="26">
        <v>4</v>
      </c>
      <c r="H30" s="26"/>
      <c r="I30" s="26">
        <v>1</v>
      </c>
      <c r="J30" s="26">
        <v>25</v>
      </c>
      <c r="K30" s="26"/>
      <c r="L30" s="26">
        <v>85</v>
      </c>
    </row>
    <row r="31" spans="1:12" ht="19.5" customHeight="1">
      <c r="A31" s="21"/>
      <c r="B31" s="21"/>
      <c r="C31" s="308" t="s">
        <v>10</v>
      </c>
      <c r="D31" s="218">
        <v>58</v>
      </c>
      <c r="E31" s="218">
        <v>57</v>
      </c>
      <c r="F31" s="218">
        <v>6</v>
      </c>
      <c r="G31" s="218">
        <v>6</v>
      </c>
      <c r="H31" s="218"/>
      <c r="I31" s="218">
        <v>1</v>
      </c>
      <c r="J31" s="218">
        <v>50</v>
      </c>
      <c r="K31" s="218"/>
      <c r="L31" s="218">
        <v>178</v>
      </c>
    </row>
    <row r="32" spans="1:12" ht="32.25" customHeight="1">
      <c r="A32" s="27" t="s">
        <v>22</v>
      </c>
      <c r="B32" s="27"/>
      <c r="C32" s="52" t="s">
        <v>11</v>
      </c>
      <c r="D32" s="28">
        <v>221</v>
      </c>
      <c r="E32" s="28">
        <v>28</v>
      </c>
      <c r="F32" s="28">
        <v>8</v>
      </c>
      <c r="G32" s="28">
        <v>18</v>
      </c>
      <c r="H32" s="28"/>
      <c r="I32" s="28">
        <v>2</v>
      </c>
      <c r="J32" s="28">
        <v>109</v>
      </c>
      <c r="K32" s="28"/>
      <c r="L32" s="28">
        <v>386</v>
      </c>
    </row>
    <row r="33" spans="1:12" ht="19.5" customHeight="1">
      <c r="A33" s="21"/>
      <c r="B33" s="21"/>
      <c r="C33" s="51" t="s">
        <v>12</v>
      </c>
      <c r="D33" s="26">
        <v>160</v>
      </c>
      <c r="E33" s="26">
        <v>17</v>
      </c>
      <c r="F33" s="26"/>
      <c r="G33" s="26">
        <v>18</v>
      </c>
      <c r="H33" s="26">
        <v>1</v>
      </c>
      <c r="I33" s="26"/>
      <c r="J33" s="26">
        <v>70</v>
      </c>
      <c r="K33" s="26"/>
      <c r="L33" s="26">
        <v>266</v>
      </c>
    </row>
    <row r="34" spans="1:12" ht="19.5" customHeight="1">
      <c r="A34" s="21"/>
      <c r="B34" s="21"/>
      <c r="C34" s="308" t="s">
        <v>10</v>
      </c>
      <c r="D34" s="218">
        <v>381</v>
      </c>
      <c r="E34" s="218">
        <v>45</v>
      </c>
      <c r="F34" s="218">
        <v>8</v>
      </c>
      <c r="G34" s="218">
        <v>36</v>
      </c>
      <c r="H34" s="218">
        <v>1</v>
      </c>
      <c r="I34" s="218">
        <v>2</v>
      </c>
      <c r="J34" s="218">
        <v>179</v>
      </c>
      <c r="K34" s="218"/>
      <c r="L34" s="218">
        <v>652</v>
      </c>
    </row>
    <row r="35" spans="1:12" ht="19.5" customHeight="1">
      <c r="A35" s="21" t="s">
        <v>23</v>
      </c>
      <c r="B35" s="21"/>
      <c r="C35" s="51" t="s">
        <v>11</v>
      </c>
      <c r="D35" s="26">
        <v>91</v>
      </c>
      <c r="E35" s="26">
        <v>27</v>
      </c>
      <c r="F35" s="26"/>
      <c r="G35" s="26">
        <v>5</v>
      </c>
      <c r="H35" s="26"/>
      <c r="I35" s="26"/>
      <c r="J35" s="26">
        <v>97</v>
      </c>
      <c r="K35" s="26"/>
      <c r="L35" s="26">
        <v>220</v>
      </c>
    </row>
    <row r="36" spans="1:12" ht="19.5" customHeight="1">
      <c r="A36" s="21"/>
      <c r="B36" s="21"/>
      <c r="C36" s="51" t="s">
        <v>12</v>
      </c>
      <c r="D36" s="26">
        <v>15</v>
      </c>
      <c r="E36" s="26">
        <v>7</v>
      </c>
      <c r="F36" s="26">
        <v>1</v>
      </c>
      <c r="G36" s="26">
        <v>1</v>
      </c>
      <c r="H36" s="26"/>
      <c r="I36" s="26"/>
      <c r="J36" s="26">
        <v>20</v>
      </c>
      <c r="K36" s="26"/>
      <c r="L36" s="26">
        <v>44</v>
      </c>
    </row>
    <row r="37" spans="2:12" ht="19.5" customHeight="1">
      <c r="B37" s="21"/>
      <c r="C37" s="308" t="s">
        <v>10</v>
      </c>
      <c r="D37" s="218">
        <v>106</v>
      </c>
      <c r="E37" s="218">
        <v>34</v>
      </c>
      <c r="F37" s="218">
        <v>1</v>
      </c>
      <c r="G37" s="218">
        <v>6</v>
      </c>
      <c r="H37" s="218"/>
      <c r="I37" s="218"/>
      <c r="J37" s="218">
        <v>117</v>
      </c>
      <c r="K37" s="218"/>
      <c r="L37" s="218">
        <v>264</v>
      </c>
    </row>
    <row r="38" spans="1:14" ht="12.75">
      <c r="A38" s="290" t="s">
        <v>24</v>
      </c>
      <c r="B38" s="291"/>
      <c r="C38" s="292" t="s">
        <v>25</v>
      </c>
      <c r="D38" s="293">
        <v>3146</v>
      </c>
      <c r="E38" s="293">
        <v>967</v>
      </c>
      <c r="F38" s="293">
        <v>110</v>
      </c>
      <c r="G38" s="293">
        <v>120</v>
      </c>
      <c r="H38" s="293">
        <v>15</v>
      </c>
      <c r="I38" s="293">
        <v>112</v>
      </c>
      <c r="J38" s="293">
        <v>777</v>
      </c>
      <c r="K38" s="294"/>
      <c r="L38" s="293">
        <v>5247</v>
      </c>
      <c r="N38" s="7"/>
    </row>
    <row r="39" spans="1:13" ht="12.75">
      <c r="A39" s="291"/>
      <c r="B39" s="291"/>
      <c r="C39" s="295" t="s">
        <v>26</v>
      </c>
      <c r="D39" s="294">
        <v>1911</v>
      </c>
      <c r="E39" s="294">
        <v>324</v>
      </c>
      <c r="F39" s="294">
        <v>59</v>
      </c>
      <c r="G39" s="294">
        <v>93</v>
      </c>
      <c r="H39" s="294">
        <v>4</v>
      </c>
      <c r="I39" s="294">
        <v>162</v>
      </c>
      <c r="J39" s="294">
        <v>420</v>
      </c>
      <c r="K39" s="294"/>
      <c r="L39" s="294">
        <v>2973</v>
      </c>
      <c r="M39" s="7"/>
    </row>
    <row r="40" spans="1:14" ht="13.5" thickBot="1">
      <c r="A40" s="265"/>
      <c r="B40" s="265"/>
      <c r="C40" s="296" t="s">
        <v>10</v>
      </c>
      <c r="D40" s="297">
        <v>5057</v>
      </c>
      <c r="E40" s="297">
        <v>1291</v>
      </c>
      <c r="F40" s="297">
        <v>169</v>
      </c>
      <c r="G40" s="297">
        <v>213</v>
      </c>
      <c r="H40" s="297">
        <v>19</v>
      </c>
      <c r="I40" s="297">
        <v>274</v>
      </c>
      <c r="J40" s="297">
        <v>1197</v>
      </c>
      <c r="K40" s="297"/>
      <c r="L40" s="297">
        <v>8220</v>
      </c>
      <c r="M40" s="7"/>
      <c r="N40" s="7"/>
    </row>
    <row r="41" ht="13.5" thickTop="1"/>
  </sheetData>
  <printOptions horizontalCentered="1"/>
  <pageMargins left="0.5" right="0.75" top="0.75" bottom="0.75" header="0.5" footer="0.5"/>
  <pageSetup fitToHeight="1" fitToWidth="1" horizontalDpi="600" verticalDpi="600" orientation="portrait" scale="84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48">
    <tabColor indexed="13"/>
    <pageSetUpPr fitToPage="1"/>
  </sheetPr>
  <dimension ref="A1:Q167"/>
  <sheetViews>
    <sheetView workbookViewId="0" topLeftCell="A1">
      <selection activeCell="A26" sqref="A26:IV32"/>
    </sheetView>
  </sheetViews>
  <sheetFormatPr defaultColWidth="9.140625" defaultRowHeight="12.75" outlineLevelRow="2"/>
  <cols>
    <col min="1" max="1" width="27.8515625" style="105" customWidth="1"/>
    <col min="2" max="2" width="1.28515625" style="4" customWidth="1"/>
    <col min="3" max="3" width="38.140625" style="0" customWidth="1"/>
    <col min="4" max="4" width="1.28515625" style="0" customWidth="1"/>
    <col min="7" max="7" width="12.140625" style="0" bestFit="1" customWidth="1"/>
    <col min="8" max="8" width="1.28515625" style="0" customWidth="1"/>
    <col min="12" max="12" width="1.28515625" style="0" customWidth="1"/>
    <col min="16" max="17" width="9.140625" style="4" customWidth="1"/>
  </cols>
  <sheetData>
    <row r="1" spans="1:15" s="4" customFormat="1" ht="20.25">
      <c r="A1" s="366" t="s">
        <v>581</v>
      </c>
      <c r="B1" s="321"/>
      <c r="C1" s="321"/>
      <c r="D1" s="321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</row>
    <row r="2" spans="1:4" s="4" customFormat="1" ht="20.25">
      <c r="A2" s="367"/>
      <c r="B2" s="368"/>
      <c r="C2" s="368"/>
      <c r="D2" s="368"/>
    </row>
    <row r="3" spans="1:4" s="4" customFormat="1" ht="13.5" thickBot="1">
      <c r="A3" s="8" t="s">
        <v>584</v>
      </c>
      <c r="B3" s="8"/>
      <c r="C3" s="8"/>
      <c r="D3" s="8"/>
    </row>
    <row r="4" spans="1:15" s="4" customFormat="1" ht="12.75">
      <c r="A4" s="98"/>
      <c r="B4" s="125"/>
      <c r="C4" s="87"/>
      <c r="D4" s="125"/>
      <c r="E4" s="88" t="s">
        <v>27</v>
      </c>
      <c r="F4" s="88"/>
      <c r="G4" s="88"/>
      <c r="H4" s="230"/>
      <c r="I4" s="88" t="s">
        <v>540</v>
      </c>
      <c r="J4" s="88"/>
      <c r="K4" s="88"/>
      <c r="L4" s="230"/>
      <c r="M4" s="90" t="s">
        <v>10</v>
      </c>
      <c r="N4" s="90"/>
      <c r="O4" s="90"/>
    </row>
    <row r="5" spans="1:15" s="4" customFormat="1" ht="26.25" thickBot="1">
      <c r="A5" s="99" t="s">
        <v>72</v>
      </c>
      <c r="B5" s="369"/>
      <c r="C5" s="99" t="s">
        <v>539</v>
      </c>
      <c r="D5" s="369"/>
      <c r="E5" s="36" t="s">
        <v>625</v>
      </c>
      <c r="F5" s="36" t="s">
        <v>626</v>
      </c>
      <c r="G5" s="36" t="s">
        <v>58</v>
      </c>
      <c r="H5" s="377"/>
      <c r="I5" s="36" t="s">
        <v>625</v>
      </c>
      <c r="J5" s="36" t="s">
        <v>626</v>
      </c>
      <c r="K5" s="36" t="s">
        <v>58</v>
      </c>
      <c r="L5" s="377"/>
      <c r="M5" s="36" t="s">
        <v>625</v>
      </c>
      <c r="N5" s="36" t="s">
        <v>626</v>
      </c>
      <c r="O5" s="36" t="s">
        <v>58</v>
      </c>
    </row>
    <row r="6" spans="1:15" s="22" customFormat="1" ht="18" customHeight="1" outlineLevel="2">
      <c r="A6" s="40" t="s">
        <v>272</v>
      </c>
      <c r="B6" s="393"/>
      <c r="C6" s="40" t="s">
        <v>273</v>
      </c>
      <c r="D6" s="393"/>
      <c r="E6" s="402"/>
      <c r="F6" s="402"/>
      <c r="G6" s="403"/>
      <c r="H6" s="404"/>
      <c r="I6" s="41">
        <v>348</v>
      </c>
      <c r="J6" s="41">
        <v>360</v>
      </c>
      <c r="K6" s="37">
        <v>3.4482758045196533</v>
      </c>
      <c r="L6" s="404"/>
      <c r="M6" s="41">
        <v>348</v>
      </c>
      <c r="N6" s="41">
        <v>360</v>
      </c>
      <c r="O6" s="37">
        <v>3.4482758045196533</v>
      </c>
    </row>
    <row r="7" spans="2:15" s="22" customFormat="1" ht="18" customHeight="1" outlineLevel="2">
      <c r="B7" s="393"/>
      <c r="C7" s="22" t="s">
        <v>549</v>
      </c>
      <c r="D7" s="393"/>
      <c r="E7" s="402"/>
      <c r="F7" s="402"/>
      <c r="G7" s="403"/>
      <c r="H7" s="404"/>
      <c r="I7" s="23">
        <v>762</v>
      </c>
      <c r="J7" s="23">
        <v>1601</v>
      </c>
      <c r="K7" s="38">
        <v>110.10498809814453</v>
      </c>
      <c r="L7" s="404"/>
      <c r="M7" s="23">
        <v>762</v>
      </c>
      <c r="N7" s="23">
        <v>1601</v>
      </c>
      <c r="O7" s="38">
        <v>110.10498809814453</v>
      </c>
    </row>
    <row r="8" spans="2:15" s="22" customFormat="1" ht="18" customHeight="1" outlineLevel="2">
      <c r="B8" s="393"/>
      <c r="C8" s="22" t="s">
        <v>582</v>
      </c>
      <c r="D8" s="393"/>
      <c r="E8" s="402"/>
      <c r="F8" s="402"/>
      <c r="G8" s="403"/>
      <c r="H8" s="404"/>
      <c r="I8" s="23">
        <v>894</v>
      </c>
      <c r="J8" s="23">
        <v>17</v>
      </c>
      <c r="K8" s="38">
        <v>-98.09843444824219</v>
      </c>
      <c r="L8" s="404"/>
      <c r="M8" s="23">
        <v>894</v>
      </c>
      <c r="N8" s="23">
        <v>17</v>
      </c>
      <c r="O8" s="38">
        <v>-98.09843444824219</v>
      </c>
    </row>
    <row r="9" spans="2:15" s="22" customFormat="1" ht="18" customHeight="1" outlineLevel="2">
      <c r="B9" s="393"/>
      <c r="C9" s="22" t="s">
        <v>569</v>
      </c>
      <c r="D9" s="393"/>
      <c r="E9" s="402"/>
      <c r="F9" s="402"/>
      <c r="G9" s="403"/>
      <c r="H9" s="404"/>
      <c r="I9" s="23">
        <v>4</v>
      </c>
      <c r="J9" s="23">
        <v>6</v>
      </c>
      <c r="K9" s="38">
        <v>50</v>
      </c>
      <c r="L9" s="404"/>
      <c r="M9" s="23">
        <v>4</v>
      </c>
      <c r="N9" s="23">
        <v>6</v>
      </c>
      <c r="O9" s="38">
        <v>50</v>
      </c>
    </row>
    <row r="10" spans="2:15" s="22" customFormat="1" ht="18" customHeight="1" outlineLevel="2">
      <c r="B10" s="393"/>
      <c r="C10" s="22" t="s">
        <v>570</v>
      </c>
      <c r="D10" s="393"/>
      <c r="E10" s="402"/>
      <c r="F10" s="402"/>
      <c r="G10" s="403"/>
      <c r="H10" s="404"/>
      <c r="I10" s="23">
        <v>98</v>
      </c>
      <c r="J10" s="23">
        <v>96</v>
      </c>
      <c r="K10" s="38">
        <v>-2.040816307067871</v>
      </c>
      <c r="L10" s="404"/>
      <c r="M10" s="23">
        <v>98</v>
      </c>
      <c r="N10" s="23">
        <v>96</v>
      </c>
      <c r="O10" s="38">
        <v>-2.040816307067871</v>
      </c>
    </row>
    <row r="11" spans="1:17" s="166" customFormat="1" ht="18" customHeight="1" outlineLevel="1">
      <c r="A11" s="394"/>
      <c r="B11" s="395"/>
      <c r="C11" s="177" t="s">
        <v>652</v>
      </c>
      <c r="D11" s="256"/>
      <c r="E11" s="257"/>
      <c r="F11" s="257"/>
      <c r="G11" s="258"/>
      <c r="H11" s="259"/>
      <c r="I11" s="220">
        <v>2106</v>
      </c>
      <c r="J11" s="220">
        <v>2080</v>
      </c>
      <c r="K11" s="183">
        <v>-1.2345679012345678</v>
      </c>
      <c r="L11" s="259"/>
      <c r="M11" s="220">
        <v>2106</v>
      </c>
      <c r="N11" s="220">
        <v>2080</v>
      </c>
      <c r="O11" s="183">
        <v>-1.2345679012345678</v>
      </c>
      <c r="P11" s="22"/>
      <c r="Q11" s="22"/>
    </row>
    <row r="12" spans="1:15" s="22" customFormat="1" ht="18" customHeight="1" outlineLevel="2">
      <c r="A12" s="22" t="s">
        <v>553</v>
      </c>
      <c r="B12" s="393"/>
      <c r="C12" s="22" t="s">
        <v>314</v>
      </c>
      <c r="D12" s="393"/>
      <c r="E12" s="402">
        <v>739</v>
      </c>
      <c r="F12" s="402">
        <v>452</v>
      </c>
      <c r="G12" s="403">
        <v>-38.836265563964844</v>
      </c>
      <c r="H12" s="404"/>
      <c r="I12" s="23">
        <v>2642</v>
      </c>
      <c r="J12" s="23">
        <v>2449</v>
      </c>
      <c r="K12" s="38">
        <v>-7.30507230758667</v>
      </c>
      <c r="L12" s="404"/>
      <c r="M12" s="23">
        <v>3381</v>
      </c>
      <c r="N12" s="23">
        <v>2901</v>
      </c>
      <c r="O12" s="38">
        <v>-14.196983337402344</v>
      </c>
    </row>
    <row r="13" spans="2:15" s="22" customFormat="1" ht="18" customHeight="1" outlineLevel="2">
      <c r="B13" s="393"/>
      <c r="C13" s="22" t="s">
        <v>571</v>
      </c>
      <c r="D13" s="393"/>
      <c r="E13" s="402"/>
      <c r="F13" s="402"/>
      <c r="G13" s="403"/>
      <c r="H13" s="404"/>
      <c r="I13" s="23"/>
      <c r="J13" s="23">
        <v>28</v>
      </c>
      <c r="K13" s="38"/>
      <c r="L13" s="404"/>
      <c r="M13" s="23"/>
      <c r="N13" s="23">
        <v>28</v>
      </c>
      <c r="O13" s="38"/>
    </row>
    <row r="14" spans="1:17" s="166" customFormat="1" ht="18" customHeight="1" outlineLevel="1">
      <c r="A14" s="394"/>
      <c r="B14" s="395"/>
      <c r="C14" s="177" t="s">
        <v>653</v>
      </c>
      <c r="D14" s="256"/>
      <c r="E14" s="257">
        <v>739</v>
      </c>
      <c r="F14" s="257">
        <v>452</v>
      </c>
      <c r="G14" s="258">
        <v>-38.836265223274694</v>
      </c>
      <c r="H14" s="259"/>
      <c r="I14" s="220">
        <v>2642</v>
      </c>
      <c r="J14" s="220">
        <v>2477</v>
      </c>
      <c r="K14" s="183">
        <v>-6.245268735806207</v>
      </c>
      <c r="L14" s="259"/>
      <c r="M14" s="220">
        <v>3381</v>
      </c>
      <c r="N14" s="220">
        <v>2929</v>
      </c>
      <c r="O14" s="183">
        <v>-13.36882579118604</v>
      </c>
      <c r="P14" s="22"/>
      <c r="Q14" s="22"/>
    </row>
    <row r="15" spans="1:15" s="22" customFormat="1" ht="18" customHeight="1" outlineLevel="2">
      <c r="A15" s="22" t="s">
        <v>236</v>
      </c>
      <c r="B15" s="393"/>
      <c r="C15" s="22" t="s">
        <v>572</v>
      </c>
      <c r="D15" s="393"/>
      <c r="E15" s="402">
        <v>49</v>
      </c>
      <c r="F15" s="402">
        <v>19</v>
      </c>
      <c r="G15" s="403">
        <v>-61.224491119384766</v>
      </c>
      <c r="H15" s="404"/>
      <c r="I15" s="23">
        <v>5</v>
      </c>
      <c r="J15" s="23">
        <v>8</v>
      </c>
      <c r="K15" s="38">
        <v>60.000003814697266</v>
      </c>
      <c r="L15" s="404"/>
      <c r="M15" s="23">
        <v>54</v>
      </c>
      <c r="N15" s="23">
        <v>27</v>
      </c>
      <c r="O15" s="38">
        <v>-50</v>
      </c>
    </row>
    <row r="16" spans="2:15" s="22" customFormat="1" ht="18" customHeight="1" outlineLevel="2">
      <c r="B16" s="393"/>
      <c r="C16" s="22" t="s">
        <v>573</v>
      </c>
      <c r="D16" s="393"/>
      <c r="E16" s="402">
        <v>256</v>
      </c>
      <c r="F16" s="402">
        <v>271</v>
      </c>
      <c r="G16" s="403">
        <v>5.859375</v>
      </c>
      <c r="H16" s="404"/>
      <c r="I16" s="23">
        <v>141</v>
      </c>
      <c r="J16" s="23">
        <v>200</v>
      </c>
      <c r="K16" s="38">
        <v>41.843971252441406</v>
      </c>
      <c r="L16" s="404"/>
      <c r="M16" s="23">
        <v>397</v>
      </c>
      <c r="N16" s="23">
        <v>471</v>
      </c>
      <c r="O16" s="38">
        <v>18.639799118041992</v>
      </c>
    </row>
    <row r="17" spans="2:15" s="22" customFormat="1" ht="18" customHeight="1" outlineLevel="2">
      <c r="B17" s="393"/>
      <c r="C17" s="22" t="s">
        <v>574</v>
      </c>
      <c r="D17" s="393"/>
      <c r="E17" s="402">
        <v>134</v>
      </c>
      <c r="F17" s="402">
        <v>51</v>
      </c>
      <c r="G17" s="403">
        <v>-61.94029998779297</v>
      </c>
      <c r="H17" s="404"/>
      <c r="I17" s="23">
        <v>84</v>
      </c>
      <c r="J17" s="23">
        <v>126</v>
      </c>
      <c r="K17" s="38">
        <v>50</v>
      </c>
      <c r="L17" s="404"/>
      <c r="M17" s="23">
        <v>218</v>
      </c>
      <c r="N17" s="23">
        <v>177</v>
      </c>
      <c r="O17" s="38">
        <v>-18.80733871459961</v>
      </c>
    </row>
    <row r="18" spans="2:15" s="22" customFormat="1" ht="18" customHeight="1" outlineLevel="2">
      <c r="B18" s="393"/>
      <c r="C18" s="22" t="s">
        <v>575</v>
      </c>
      <c r="D18" s="393"/>
      <c r="E18" s="402">
        <v>24</v>
      </c>
      <c r="F18" s="402">
        <v>17</v>
      </c>
      <c r="G18" s="403">
        <v>-29.16666603088379</v>
      </c>
      <c r="H18" s="404"/>
      <c r="I18" s="23">
        <v>133</v>
      </c>
      <c r="J18" s="23">
        <v>86</v>
      </c>
      <c r="K18" s="38">
        <v>-35.33834457397461</v>
      </c>
      <c r="L18" s="404"/>
      <c r="M18" s="23">
        <v>157</v>
      </c>
      <c r="N18" s="23">
        <v>103</v>
      </c>
      <c r="O18" s="38">
        <v>-34.39490509033203</v>
      </c>
    </row>
    <row r="19" spans="2:15" s="22" customFormat="1" ht="18" customHeight="1" outlineLevel="2">
      <c r="B19" s="393"/>
      <c r="C19" s="22" t="s">
        <v>576</v>
      </c>
      <c r="D19" s="393"/>
      <c r="E19" s="402">
        <v>73</v>
      </c>
      <c r="F19" s="402">
        <v>49</v>
      </c>
      <c r="G19" s="403">
        <v>-32.876712799072266</v>
      </c>
      <c r="H19" s="404"/>
      <c r="I19" s="23"/>
      <c r="J19" s="23"/>
      <c r="K19" s="38"/>
      <c r="L19" s="404"/>
      <c r="M19" s="23">
        <v>73</v>
      </c>
      <c r="N19" s="23">
        <v>49</v>
      </c>
      <c r="O19" s="38">
        <v>-32.876712799072266</v>
      </c>
    </row>
    <row r="20" spans="1:17" s="166" customFormat="1" ht="18" customHeight="1" outlineLevel="1">
      <c r="A20" s="394"/>
      <c r="B20" s="395"/>
      <c r="C20" s="177" t="s">
        <v>654</v>
      </c>
      <c r="D20" s="256"/>
      <c r="E20" s="257">
        <v>536</v>
      </c>
      <c r="F20" s="257">
        <v>407</v>
      </c>
      <c r="G20" s="258">
        <v>-24.067164179104477</v>
      </c>
      <c r="H20" s="259"/>
      <c r="I20" s="220">
        <v>363</v>
      </c>
      <c r="J20" s="220">
        <v>420</v>
      </c>
      <c r="K20" s="183">
        <v>15.702479338842975</v>
      </c>
      <c r="L20" s="259"/>
      <c r="M20" s="220">
        <v>899</v>
      </c>
      <c r="N20" s="220">
        <v>827</v>
      </c>
      <c r="O20" s="183">
        <v>-8.008898776418242</v>
      </c>
      <c r="P20" s="22"/>
      <c r="Q20" s="22"/>
    </row>
    <row r="21" spans="1:15" s="22" customFormat="1" ht="18" customHeight="1" outlineLevel="2">
      <c r="A21" s="22" t="s">
        <v>240</v>
      </c>
      <c r="B21" s="393"/>
      <c r="C21" s="22" t="s">
        <v>244</v>
      </c>
      <c r="D21" s="393"/>
      <c r="E21" s="402">
        <v>1490</v>
      </c>
      <c r="F21" s="402">
        <v>1471</v>
      </c>
      <c r="G21" s="403">
        <v>-1.2751678228378296</v>
      </c>
      <c r="H21" s="404"/>
      <c r="I21" s="23">
        <v>2</v>
      </c>
      <c r="J21" s="23"/>
      <c r="K21" s="38">
        <v>-100</v>
      </c>
      <c r="L21" s="404"/>
      <c r="M21" s="23">
        <v>1492</v>
      </c>
      <c r="N21" s="23">
        <v>1471</v>
      </c>
      <c r="O21" s="38">
        <v>-1.4075067043304443</v>
      </c>
    </row>
    <row r="22" spans="1:17" s="166" customFormat="1" ht="18" customHeight="1" outlineLevel="1">
      <c r="A22" s="394"/>
      <c r="B22" s="395"/>
      <c r="C22" s="177" t="s">
        <v>655</v>
      </c>
      <c r="D22" s="256"/>
      <c r="E22" s="257">
        <v>1490</v>
      </c>
      <c r="F22" s="257">
        <v>1471</v>
      </c>
      <c r="G22" s="258">
        <v>-1.2751677852348993</v>
      </c>
      <c r="H22" s="259"/>
      <c r="I22" s="220">
        <v>2</v>
      </c>
      <c r="J22" s="220"/>
      <c r="K22" s="183">
        <v>-100</v>
      </c>
      <c r="L22" s="259"/>
      <c r="M22" s="220">
        <v>1492</v>
      </c>
      <c r="N22" s="220">
        <v>1471</v>
      </c>
      <c r="O22" s="183">
        <v>-1.4075067024128687</v>
      </c>
      <c r="P22" s="22"/>
      <c r="Q22" s="22"/>
    </row>
    <row r="23" spans="1:15" s="22" customFormat="1" ht="18" customHeight="1" outlineLevel="2">
      <c r="A23" s="22" t="s">
        <v>247</v>
      </c>
      <c r="B23" s="393"/>
      <c r="C23" s="22" t="s">
        <v>16</v>
      </c>
      <c r="D23" s="393"/>
      <c r="E23" s="402"/>
      <c r="F23" s="402"/>
      <c r="G23" s="403"/>
      <c r="H23" s="404"/>
      <c r="I23" s="23">
        <v>174</v>
      </c>
      <c r="J23" s="23">
        <v>95</v>
      </c>
      <c r="K23" s="38">
        <v>-45.40229797363281</v>
      </c>
      <c r="L23" s="404"/>
      <c r="M23" s="23">
        <v>174</v>
      </c>
      <c r="N23" s="23">
        <v>95</v>
      </c>
      <c r="O23" s="38">
        <v>-45.40229797363281</v>
      </c>
    </row>
    <row r="24" spans="2:15" s="22" customFormat="1" ht="18" customHeight="1" outlineLevel="2">
      <c r="B24" s="393"/>
      <c r="C24" s="22" t="s">
        <v>563</v>
      </c>
      <c r="D24" s="393"/>
      <c r="E24" s="402"/>
      <c r="F24" s="402"/>
      <c r="G24" s="403"/>
      <c r="H24" s="404"/>
      <c r="I24" s="28">
        <v>85</v>
      </c>
      <c r="J24" s="28">
        <v>1990</v>
      </c>
      <c r="K24" s="39">
        <v>2241.176513671875</v>
      </c>
      <c r="L24" s="404"/>
      <c r="M24" s="28">
        <v>85</v>
      </c>
      <c r="N24" s="28">
        <v>1990</v>
      </c>
      <c r="O24" s="39">
        <v>2241.176513671875</v>
      </c>
    </row>
    <row r="25" spans="1:17" s="166" customFormat="1" ht="18" customHeight="1" outlineLevel="1">
      <c r="A25" s="394"/>
      <c r="B25" s="395"/>
      <c r="C25" s="177" t="s">
        <v>656</v>
      </c>
      <c r="D25" s="256"/>
      <c r="E25" s="257"/>
      <c r="F25" s="257"/>
      <c r="G25" s="258"/>
      <c r="H25" s="259"/>
      <c r="I25" s="220">
        <v>259</v>
      </c>
      <c r="J25" s="220">
        <v>2085</v>
      </c>
      <c r="K25" s="183">
        <v>705.019305019305</v>
      </c>
      <c r="L25" s="259"/>
      <c r="M25" s="220">
        <v>259</v>
      </c>
      <c r="N25" s="220">
        <v>2085</v>
      </c>
      <c r="O25" s="183">
        <v>705.019305019305</v>
      </c>
      <c r="P25" s="22"/>
      <c r="Q25" s="22"/>
    </row>
    <row r="26" spans="1:15" s="22" customFormat="1" ht="18" customHeight="1" outlineLevel="2">
      <c r="A26" s="22" t="s">
        <v>254</v>
      </c>
      <c r="B26" s="393"/>
      <c r="C26" s="22" t="s">
        <v>255</v>
      </c>
      <c r="D26" s="393"/>
      <c r="E26" s="402">
        <v>505</v>
      </c>
      <c r="F26" s="402">
        <v>345</v>
      </c>
      <c r="G26" s="403">
        <v>-31.683168411254883</v>
      </c>
      <c r="H26" s="404"/>
      <c r="I26" s="28">
        <v>398</v>
      </c>
      <c r="J26" s="28">
        <v>323</v>
      </c>
      <c r="K26" s="39">
        <v>-18.844221115112305</v>
      </c>
      <c r="L26" s="404"/>
      <c r="M26" s="28">
        <v>903</v>
      </c>
      <c r="N26" s="28">
        <v>668</v>
      </c>
      <c r="O26" s="39">
        <v>-26.024362564086914</v>
      </c>
    </row>
    <row r="27" spans="2:15" s="22" customFormat="1" ht="18" customHeight="1" outlineLevel="2">
      <c r="B27" s="393"/>
      <c r="C27" s="22" t="s">
        <v>577</v>
      </c>
      <c r="D27" s="393"/>
      <c r="E27" s="402">
        <v>343</v>
      </c>
      <c r="F27" s="402">
        <v>279</v>
      </c>
      <c r="G27" s="403">
        <v>-18.658893585205078</v>
      </c>
      <c r="H27" s="404"/>
      <c r="I27" s="23">
        <v>677</v>
      </c>
      <c r="J27" s="23">
        <v>512</v>
      </c>
      <c r="K27" s="38">
        <v>-24.372230529785156</v>
      </c>
      <c r="L27" s="404"/>
      <c r="M27" s="23">
        <v>1020</v>
      </c>
      <c r="N27" s="23">
        <v>791</v>
      </c>
      <c r="O27" s="38">
        <v>-22.45098114013672</v>
      </c>
    </row>
    <row r="28" spans="2:15" s="22" customFormat="1" ht="18" customHeight="1" outlineLevel="2">
      <c r="B28" s="393"/>
      <c r="C28" s="22" t="s">
        <v>578</v>
      </c>
      <c r="D28" s="393"/>
      <c r="E28" s="402"/>
      <c r="F28" s="402">
        <v>4</v>
      </c>
      <c r="G28" s="403"/>
      <c r="H28" s="404"/>
      <c r="I28" s="23">
        <v>1462</v>
      </c>
      <c r="J28" s="23">
        <v>52</v>
      </c>
      <c r="K28" s="38">
        <v>-96.44322967529297</v>
      </c>
      <c r="L28" s="404"/>
      <c r="M28" s="23">
        <v>1462</v>
      </c>
      <c r="N28" s="23">
        <v>56</v>
      </c>
      <c r="O28" s="38">
        <v>-96.16963195800781</v>
      </c>
    </row>
    <row r="29" spans="2:15" s="22" customFormat="1" ht="18" customHeight="1" outlineLevel="2">
      <c r="B29" s="393"/>
      <c r="C29" s="22" t="s">
        <v>260</v>
      </c>
      <c r="D29" s="393"/>
      <c r="E29" s="402"/>
      <c r="F29" s="402">
        <v>4</v>
      </c>
      <c r="G29" s="403"/>
      <c r="H29" s="404"/>
      <c r="I29" s="23"/>
      <c r="J29" s="23"/>
      <c r="K29" s="38"/>
      <c r="L29" s="404"/>
      <c r="M29" s="23"/>
      <c r="N29" s="23">
        <v>4</v>
      </c>
      <c r="O29" s="38"/>
    </row>
    <row r="30" spans="2:15" s="22" customFormat="1" ht="18" customHeight="1" outlineLevel="2">
      <c r="B30" s="393"/>
      <c r="C30" s="22" t="s">
        <v>265</v>
      </c>
      <c r="D30" s="393"/>
      <c r="E30" s="402">
        <v>448</v>
      </c>
      <c r="F30" s="402">
        <v>419</v>
      </c>
      <c r="G30" s="403">
        <v>-6.473214149475098</v>
      </c>
      <c r="H30" s="404"/>
      <c r="I30" s="23">
        <v>1294</v>
      </c>
      <c r="J30" s="23">
        <v>1349</v>
      </c>
      <c r="K30" s="38">
        <v>4.2503862380981445</v>
      </c>
      <c r="L30" s="404"/>
      <c r="M30" s="23">
        <v>1742</v>
      </c>
      <c r="N30" s="23">
        <v>1768</v>
      </c>
      <c r="O30" s="38">
        <v>1.492537260055542</v>
      </c>
    </row>
    <row r="31" spans="2:15" s="22" customFormat="1" ht="18" customHeight="1" outlineLevel="2">
      <c r="B31" s="393"/>
      <c r="C31" s="22" t="s">
        <v>579</v>
      </c>
      <c r="D31" s="393"/>
      <c r="E31" s="402">
        <v>999</v>
      </c>
      <c r="F31" s="402">
        <v>702</v>
      </c>
      <c r="G31" s="403">
        <v>-29.7297306060791</v>
      </c>
      <c r="H31" s="404"/>
      <c r="I31" s="23">
        <v>1417</v>
      </c>
      <c r="J31" s="23">
        <v>1126</v>
      </c>
      <c r="K31" s="38">
        <v>-20.536344528198242</v>
      </c>
      <c r="L31" s="404"/>
      <c r="M31" s="23">
        <v>2416</v>
      </c>
      <c r="N31" s="23">
        <v>1828</v>
      </c>
      <c r="O31" s="38">
        <v>-24.33774757385254</v>
      </c>
    </row>
    <row r="32" spans="2:15" s="22" customFormat="1" ht="18" customHeight="1" outlineLevel="2">
      <c r="B32" s="393"/>
      <c r="C32" s="22" t="s">
        <v>580</v>
      </c>
      <c r="D32" s="393"/>
      <c r="E32" s="402">
        <v>19</v>
      </c>
      <c r="F32" s="402">
        <v>7</v>
      </c>
      <c r="G32" s="403">
        <v>-63.15789031982422</v>
      </c>
      <c r="H32" s="404"/>
      <c r="I32" s="23">
        <v>259</v>
      </c>
      <c r="J32" s="23">
        <v>125</v>
      </c>
      <c r="K32" s="38">
        <v>-51.737449645996094</v>
      </c>
      <c r="L32" s="404"/>
      <c r="M32" s="23">
        <v>278</v>
      </c>
      <c r="N32" s="23">
        <v>132</v>
      </c>
      <c r="O32" s="38">
        <v>-52.51798629760742</v>
      </c>
    </row>
    <row r="33" spans="1:17" s="166" customFormat="1" ht="18" customHeight="1" outlineLevel="1">
      <c r="A33" s="394"/>
      <c r="B33" s="395"/>
      <c r="C33" s="177" t="s">
        <v>657</v>
      </c>
      <c r="D33" s="256"/>
      <c r="E33" s="257">
        <v>2314</v>
      </c>
      <c r="F33" s="257">
        <v>1760</v>
      </c>
      <c r="G33" s="258">
        <v>-23.94122731201383</v>
      </c>
      <c r="H33" s="259"/>
      <c r="I33" s="220">
        <v>5507</v>
      </c>
      <c r="J33" s="220">
        <v>3487</v>
      </c>
      <c r="K33" s="183">
        <v>-36.68058834211004</v>
      </c>
      <c r="L33" s="259"/>
      <c r="M33" s="220">
        <v>7821</v>
      </c>
      <c r="N33" s="220">
        <v>5247</v>
      </c>
      <c r="O33" s="183">
        <v>-32.91139240506329</v>
      </c>
      <c r="P33" s="22"/>
      <c r="Q33" s="22"/>
    </row>
    <row r="34" spans="1:17" s="166" customFormat="1" ht="22.5" customHeight="1" outlineLevel="1" thickBot="1">
      <c r="A34" s="212" t="s">
        <v>609</v>
      </c>
      <c r="B34" s="398"/>
      <c r="C34" s="212"/>
      <c r="D34" s="398"/>
      <c r="E34" s="399">
        <v>5079</v>
      </c>
      <c r="F34" s="399">
        <v>4090</v>
      </c>
      <c r="G34" s="400">
        <v>-19.472337074227212</v>
      </c>
      <c r="H34" s="401"/>
      <c r="I34" s="399">
        <v>10879</v>
      </c>
      <c r="J34" s="399">
        <v>10549</v>
      </c>
      <c r="K34" s="400">
        <v>-3.0333670374115265</v>
      </c>
      <c r="L34" s="401"/>
      <c r="M34" s="399">
        <v>15958</v>
      </c>
      <c r="N34" s="399">
        <v>14639</v>
      </c>
      <c r="O34" s="400">
        <v>-8.265446797844342</v>
      </c>
      <c r="P34" s="22"/>
      <c r="Q34" s="22"/>
    </row>
    <row r="35" spans="1:15" s="4" customFormat="1" ht="13.5" thickTop="1">
      <c r="A35" s="385"/>
      <c r="B35" s="385"/>
      <c r="C35" s="385"/>
      <c r="D35" s="385"/>
      <c r="E35" s="386"/>
      <c r="F35" s="386"/>
      <c r="G35" s="386"/>
      <c r="H35" s="386"/>
      <c r="I35" s="386"/>
      <c r="J35" s="386"/>
      <c r="K35" s="386"/>
      <c r="L35" s="386"/>
      <c r="M35" s="386"/>
      <c r="N35" s="386"/>
      <c r="O35" s="386"/>
    </row>
    <row r="36" spans="1:15" s="4" customFormat="1" ht="12.75">
      <c r="A36" s="385"/>
      <c r="B36" s="385"/>
      <c r="C36" s="385"/>
      <c r="D36" s="385"/>
      <c r="E36" s="386"/>
      <c r="F36" s="386"/>
      <c r="G36" s="386"/>
      <c r="H36" s="386"/>
      <c r="I36" s="386"/>
      <c r="J36" s="386"/>
      <c r="K36" s="386"/>
      <c r="L36" s="386"/>
      <c r="M36" s="387"/>
      <c r="N36" s="386"/>
      <c r="O36" s="386"/>
    </row>
    <row r="37" spans="1:15" s="4" customFormat="1" ht="12.75">
      <c r="A37" s="385"/>
      <c r="B37" s="385"/>
      <c r="C37" s="385"/>
      <c r="D37" s="385"/>
      <c r="E37" s="386"/>
      <c r="F37" s="386"/>
      <c r="G37" s="386"/>
      <c r="H37" s="386"/>
      <c r="I37" s="386"/>
      <c r="J37" s="386"/>
      <c r="K37" s="386"/>
      <c r="L37" s="386"/>
      <c r="M37" s="386"/>
      <c r="N37" s="386"/>
      <c r="O37" s="386"/>
    </row>
    <row r="38" spans="1:15" s="4" customFormat="1" ht="12.75">
      <c r="A38" s="385"/>
      <c r="B38" s="385"/>
      <c r="C38" s="385"/>
      <c r="D38" s="385"/>
      <c r="E38" s="386"/>
      <c r="F38" s="386"/>
      <c r="G38" s="386"/>
      <c r="H38" s="386"/>
      <c r="I38" s="386"/>
      <c r="J38" s="386"/>
      <c r="K38" s="386"/>
      <c r="L38" s="386"/>
      <c r="M38" s="386"/>
      <c r="N38" s="386"/>
      <c r="O38" s="386"/>
    </row>
    <row r="39" spans="1:15" s="4" customFormat="1" ht="12.75">
      <c r="A39" s="385"/>
      <c r="B39" s="385"/>
      <c r="C39" s="385"/>
      <c r="D39" s="385"/>
      <c r="E39" s="386"/>
      <c r="F39" s="386"/>
      <c r="G39" s="386"/>
      <c r="H39" s="386"/>
      <c r="I39" s="386"/>
      <c r="J39" s="386"/>
      <c r="K39" s="386"/>
      <c r="L39" s="386"/>
      <c r="M39" s="386"/>
      <c r="N39" s="386"/>
      <c r="O39" s="386"/>
    </row>
    <row r="40" spans="1:15" s="4" customFormat="1" ht="12.75">
      <c r="A40" s="385"/>
      <c r="B40" s="385"/>
      <c r="C40" s="385"/>
      <c r="D40" s="385"/>
      <c r="E40" s="386"/>
      <c r="F40" s="386"/>
      <c r="G40" s="386"/>
      <c r="H40" s="386"/>
      <c r="I40" s="386"/>
      <c r="J40" s="386"/>
      <c r="K40" s="386"/>
      <c r="L40" s="386"/>
      <c r="M40" s="386"/>
      <c r="N40" s="386"/>
      <c r="O40" s="386"/>
    </row>
    <row r="41" spans="1:15" s="4" customFormat="1" ht="12.75">
      <c r="A41" s="385"/>
      <c r="B41" s="385"/>
      <c r="C41" s="385"/>
      <c r="D41" s="385"/>
      <c r="E41" s="386"/>
      <c r="F41" s="386"/>
      <c r="G41" s="386"/>
      <c r="H41" s="386"/>
      <c r="I41" s="386"/>
      <c r="J41" s="386"/>
      <c r="K41" s="386"/>
      <c r="L41" s="386"/>
      <c r="M41" s="386"/>
      <c r="N41" s="386"/>
      <c r="O41" s="386"/>
    </row>
    <row r="42" spans="1:15" s="4" customFormat="1" ht="12.75">
      <c r="A42" s="385"/>
      <c r="B42" s="385"/>
      <c r="C42" s="385"/>
      <c r="D42" s="385"/>
      <c r="E42" s="386"/>
      <c r="F42" s="386"/>
      <c r="G42" s="386"/>
      <c r="H42" s="386"/>
      <c r="I42" s="386"/>
      <c r="J42" s="386"/>
      <c r="K42" s="386"/>
      <c r="L42" s="386"/>
      <c r="M42" s="386"/>
      <c r="N42" s="386"/>
      <c r="O42" s="386"/>
    </row>
    <row r="43" spans="1:15" s="4" customFormat="1" ht="12.75">
      <c r="A43" s="385"/>
      <c r="B43" s="385"/>
      <c r="C43" s="385"/>
      <c r="D43" s="385"/>
      <c r="E43" s="386"/>
      <c r="F43" s="386"/>
      <c r="G43" s="386"/>
      <c r="H43" s="386"/>
      <c r="I43" s="386"/>
      <c r="J43" s="386"/>
      <c r="K43" s="386"/>
      <c r="L43" s="386"/>
      <c r="M43" s="386"/>
      <c r="N43" s="386"/>
      <c r="O43" s="386"/>
    </row>
    <row r="44" spans="1:15" s="4" customFormat="1" ht="12.75">
      <c r="A44" s="385"/>
      <c r="B44" s="385"/>
      <c r="C44" s="385"/>
      <c r="D44" s="385"/>
      <c r="E44" s="386"/>
      <c r="F44" s="386"/>
      <c r="G44" s="386"/>
      <c r="H44" s="386"/>
      <c r="I44" s="386"/>
      <c r="J44" s="386"/>
      <c r="K44" s="386"/>
      <c r="L44" s="386"/>
      <c r="M44" s="386"/>
      <c r="N44" s="386"/>
      <c r="O44" s="386"/>
    </row>
    <row r="45" spans="1:15" s="4" customFormat="1" ht="12.75">
      <c r="A45" s="385"/>
      <c r="B45" s="385"/>
      <c r="C45" s="385"/>
      <c r="D45" s="385"/>
      <c r="E45" s="386"/>
      <c r="F45" s="386"/>
      <c r="G45" s="386"/>
      <c r="H45" s="386"/>
      <c r="I45" s="386"/>
      <c r="J45" s="386"/>
      <c r="K45" s="386"/>
      <c r="L45" s="386"/>
      <c r="M45" s="386"/>
      <c r="N45" s="386"/>
      <c r="O45" s="386"/>
    </row>
    <row r="46" spans="1:15" s="4" customFormat="1" ht="12.75">
      <c r="A46" s="385"/>
      <c r="B46" s="385"/>
      <c r="C46" s="385"/>
      <c r="D46" s="385"/>
      <c r="E46" s="386"/>
      <c r="F46" s="386"/>
      <c r="G46" s="386"/>
      <c r="H46" s="386"/>
      <c r="I46" s="386"/>
      <c r="J46" s="386"/>
      <c r="K46" s="386"/>
      <c r="L46" s="386"/>
      <c r="M46" s="386"/>
      <c r="N46" s="386"/>
      <c r="O46" s="386"/>
    </row>
    <row r="47" spans="1:15" s="4" customFormat="1" ht="12.75">
      <c r="A47" s="385"/>
      <c r="B47" s="385"/>
      <c r="C47" s="385"/>
      <c r="D47" s="385"/>
      <c r="E47" s="386"/>
      <c r="F47" s="386"/>
      <c r="G47" s="386"/>
      <c r="H47" s="386"/>
      <c r="I47" s="386"/>
      <c r="J47" s="386"/>
      <c r="K47" s="386"/>
      <c r="L47" s="386"/>
      <c r="M47" s="386"/>
      <c r="N47" s="386"/>
      <c r="O47" s="386"/>
    </row>
    <row r="48" spans="1:15" s="4" customFormat="1" ht="12.75">
      <c r="A48" s="385"/>
      <c r="B48" s="385"/>
      <c r="C48" s="385"/>
      <c r="D48" s="385"/>
      <c r="E48" s="386"/>
      <c r="F48" s="386"/>
      <c r="G48" s="386"/>
      <c r="H48" s="386"/>
      <c r="I48" s="386"/>
      <c r="J48" s="386"/>
      <c r="K48" s="386"/>
      <c r="L48" s="386"/>
      <c r="M48" s="386"/>
      <c r="N48" s="386"/>
      <c r="O48" s="386"/>
    </row>
    <row r="49" spans="1:15" ht="12.75">
      <c r="A49" s="385"/>
      <c r="B49" s="385"/>
      <c r="C49" s="385"/>
      <c r="D49" s="385"/>
      <c r="E49" s="386"/>
      <c r="F49" s="386"/>
      <c r="G49" s="386"/>
      <c r="H49" s="386"/>
      <c r="I49" s="386"/>
      <c r="J49" s="386"/>
      <c r="K49" s="386"/>
      <c r="L49" s="386"/>
      <c r="M49" s="386"/>
      <c r="N49" s="386"/>
      <c r="O49" s="386"/>
    </row>
    <row r="50" spans="1:15" ht="12.75">
      <c r="A50" s="385"/>
      <c r="B50" s="385"/>
      <c r="C50" s="385"/>
      <c r="D50" s="385"/>
      <c r="E50" s="386"/>
      <c r="F50" s="386"/>
      <c r="G50" s="386"/>
      <c r="H50" s="386"/>
      <c r="I50" s="386"/>
      <c r="J50" s="386"/>
      <c r="K50" s="386"/>
      <c r="L50" s="386"/>
      <c r="M50" s="386"/>
      <c r="N50" s="386"/>
      <c r="O50" s="386"/>
    </row>
    <row r="51" spans="1:15" ht="12.75">
      <c r="A51" s="385"/>
      <c r="B51" s="385"/>
      <c r="C51" s="385"/>
      <c r="D51" s="385"/>
      <c r="E51" s="386"/>
      <c r="F51" s="386"/>
      <c r="G51" s="386"/>
      <c r="H51" s="386"/>
      <c r="I51" s="386"/>
      <c r="J51" s="386"/>
      <c r="K51" s="386"/>
      <c r="L51" s="386"/>
      <c r="M51" s="386"/>
      <c r="N51" s="386"/>
      <c r="O51" s="386"/>
    </row>
    <row r="52" spans="1:15" ht="12.75">
      <c r="A52" s="385"/>
      <c r="B52" s="385"/>
      <c r="C52" s="385"/>
      <c r="D52" s="385"/>
      <c r="E52" s="386"/>
      <c r="F52" s="386"/>
      <c r="G52" s="386"/>
      <c r="H52" s="386"/>
      <c r="I52" s="386"/>
      <c r="J52" s="386"/>
      <c r="K52" s="386"/>
      <c r="L52" s="386"/>
      <c r="M52" s="386"/>
      <c r="N52" s="386"/>
      <c r="O52" s="386"/>
    </row>
    <row r="53" spans="1:15" ht="12.75">
      <c r="A53" s="385"/>
      <c r="B53" s="385"/>
      <c r="C53" s="385"/>
      <c r="D53" s="385"/>
      <c r="E53" s="386"/>
      <c r="F53" s="386"/>
      <c r="G53" s="386"/>
      <c r="H53" s="386"/>
      <c r="I53" s="386"/>
      <c r="J53" s="386"/>
      <c r="K53" s="386"/>
      <c r="L53" s="386"/>
      <c r="M53" s="386"/>
      <c r="N53" s="386"/>
      <c r="O53" s="386"/>
    </row>
    <row r="54" spans="1:15" ht="12.75">
      <c r="A54" s="385"/>
      <c r="B54" s="385"/>
      <c r="C54" s="385"/>
      <c r="D54" s="385"/>
      <c r="E54" s="386"/>
      <c r="F54" s="386"/>
      <c r="G54" s="386"/>
      <c r="H54" s="386"/>
      <c r="I54" s="386"/>
      <c r="J54" s="386"/>
      <c r="K54" s="386"/>
      <c r="L54" s="386"/>
      <c r="M54" s="386"/>
      <c r="N54" s="386"/>
      <c r="O54" s="386"/>
    </row>
    <row r="55" spans="1:15" ht="12.75">
      <c r="A55" s="385"/>
      <c r="B55" s="385"/>
      <c r="C55" s="385"/>
      <c r="D55" s="385"/>
      <c r="E55" s="386"/>
      <c r="F55" s="386"/>
      <c r="G55" s="386"/>
      <c r="H55" s="386"/>
      <c r="I55" s="386"/>
      <c r="J55" s="386"/>
      <c r="K55" s="386"/>
      <c r="L55" s="386"/>
      <c r="M55" s="386"/>
      <c r="N55" s="386"/>
      <c r="O55" s="386"/>
    </row>
    <row r="56" spans="1:15" ht="12.75">
      <c r="A56" s="385"/>
      <c r="B56" s="385"/>
      <c r="C56" s="385"/>
      <c r="D56" s="385"/>
      <c r="E56" s="386"/>
      <c r="F56" s="386"/>
      <c r="G56" s="386"/>
      <c r="H56" s="386"/>
      <c r="I56" s="386"/>
      <c r="J56" s="386"/>
      <c r="K56" s="386"/>
      <c r="L56" s="386"/>
      <c r="M56" s="386"/>
      <c r="N56" s="386"/>
      <c r="O56" s="386"/>
    </row>
    <row r="57" spans="1:15" ht="12.75">
      <c r="A57" s="385"/>
      <c r="B57" s="385"/>
      <c r="C57" s="49"/>
      <c r="D57" s="49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</row>
    <row r="58" spans="1:15" ht="12.75">
      <c r="A58" s="385"/>
      <c r="B58" s="385"/>
      <c r="C58" s="49"/>
      <c r="D58" s="49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</row>
    <row r="59" spans="1:15" ht="12.75">
      <c r="A59" s="385"/>
      <c r="B59" s="385"/>
      <c r="C59" s="49"/>
      <c r="D59" s="49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</row>
    <row r="60" spans="1:15" ht="12.75">
      <c r="A60" s="385"/>
      <c r="B60" s="385"/>
      <c r="C60" s="49"/>
      <c r="D60" s="49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</row>
    <row r="61" spans="1:15" ht="12.75">
      <c r="A61" s="385"/>
      <c r="B61" s="385"/>
      <c r="C61" s="49"/>
      <c r="D61" s="49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</row>
    <row r="62" spans="1:15" ht="12.75">
      <c r="A62" s="385"/>
      <c r="B62" s="385"/>
      <c r="C62" s="49"/>
      <c r="D62" s="49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</row>
    <row r="63" spans="1:15" ht="12.75">
      <c r="A63" s="385"/>
      <c r="B63" s="385"/>
      <c r="C63" s="49"/>
      <c r="D63" s="49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</row>
    <row r="64" spans="1:15" ht="12.75">
      <c r="A64" s="385"/>
      <c r="B64" s="385"/>
      <c r="C64" s="49"/>
      <c r="D64" s="49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</row>
    <row r="65" spans="1:15" ht="12.75">
      <c r="A65" s="385"/>
      <c r="B65" s="385"/>
      <c r="C65" s="49"/>
      <c r="D65" s="49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</row>
    <row r="66" spans="1:15" ht="12.75">
      <c r="A66" s="385"/>
      <c r="B66" s="385"/>
      <c r="C66" s="49"/>
      <c r="D66" s="49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</row>
    <row r="67" spans="1:15" ht="12.75">
      <c r="A67" s="385"/>
      <c r="B67" s="385"/>
      <c r="C67" s="49"/>
      <c r="D67" s="49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</row>
    <row r="68" spans="1:15" ht="12.75">
      <c r="A68" s="385"/>
      <c r="B68" s="385"/>
      <c r="C68" s="49"/>
      <c r="D68" s="49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</row>
    <row r="69" spans="1:15" ht="12.75">
      <c r="A69" s="385"/>
      <c r="B69" s="385"/>
      <c r="C69" s="49"/>
      <c r="D69" s="49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</row>
    <row r="70" spans="1:15" ht="12.75">
      <c r="A70" s="385"/>
      <c r="B70" s="385"/>
      <c r="C70" s="49"/>
      <c r="D70" s="49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</row>
    <row r="71" spans="1:15" ht="12.75">
      <c r="A71" s="385"/>
      <c r="B71" s="385"/>
      <c r="C71" s="49"/>
      <c r="D71" s="49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</row>
    <row r="72" spans="1:15" ht="12.75">
      <c r="A72" s="385"/>
      <c r="B72" s="385"/>
      <c r="C72" s="49"/>
      <c r="D72" s="49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</row>
    <row r="73" spans="1:15" ht="12.75">
      <c r="A73" s="385"/>
      <c r="B73" s="385"/>
      <c r="C73" s="49"/>
      <c r="D73" s="49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</row>
    <row r="74" spans="1:15" ht="12.75">
      <c r="A74" s="385"/>
      <c r="B74" s="385"/>
      <c r="C74" s="49"/>
      <c r="D74" s="49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</row>
    <row r="75" spans="1:15" ht="12.75">
      <c r="A75" s="385"/>
      <c r="B75" s="385"/>
      <c r="C75" s="49"/>
      <c r="D75" s="49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</row>
    <row r="76" spans="1:15" ht="12.75">
      <c r="A76" s="385"/>
      <c r="B76" s="385"/>
      <c r="C76" s="49"/>
      <c r="D76" s="49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</row>
    <row r="77" spans="1:15" ht="12.75">
      <c r="A77" s="385"/>
      <c r="B77" s="385"/>
      <c r="C77" s="49"/>
      <c r="D77" s="49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</row>
    <row r="78" spans="1:15" ht="12.75">
      <c r="A78" s="385"/>
      <c r="B78" s="385"/>
      <c r="C78" s="49"/>
      <c r="D78" s="49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</row>
    <row r="79" spans="1:15" ht="12.75">
      <c r="A79" s="385"/>
      <c r="B79" s="385"/>
      <c r="C79" s="49"/>
      <c r="D79" s="49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</row>
    <row r="80" spans="1:15" ht="12.75">
      <c r="A80" s="385"/>
      <c r="B80" s="385"/>
      <c r="C80" s="49"/>
      <c r="D80" s="49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</row>
    <row r="81" spans="1:15" ht="12.75">
      <c r="A81" s="385"/>
      <c r="B81" s="385"/>
      <c r="C81" s="49"/>
      <c r="D81" s="49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</row>
    <row r="82" spans="1:15" ht="12.75">
      <c r="A82" s="385"/>
      <c r="B82" s="385"/>
      <c r="C82" s="49"/>
      <c r="D82" s="49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</row>
    <row r="83" spans="1:15" ht="12.75">
      <c r="A83" s="385"/>
      <c r="B83" s="385"/>
      <c r="C83" s="49"/>
      <c r="D83" s="49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</row>
    <row r="84" spans="1:15" ht="12.75">
      <c r="A84" s="385"/>
      <c r="B84" s="385"/>
      <c r="C84" s="49"/>
      <c r="D84" s="49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</row>
    <row r="85" spans="1:15" ht="12.75">
      <c r="A85" s="385"/>
      <c r="B85" s="385"/>
      <c r="C85" s="49"/>
      <c r="D85" s="49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</row>
    <row r="86" spans="1:15" ht="12.75">
      <c r="A86" s="385"/>
      <c r="B86" s="385"/>
      <c r="C86" s="49"/>
      <c r="D86" s="49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</row>
    <row r="87" spans="1:15" ht="12.75">
      <c r="A87" s="385"/>
      <c r="B87" s="385"/>
      <c r="C87" s="49"/>
      <c r="D87" s="49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</row>
    <row r="88" spans="1:15" ht="12.75">
      <c r="A88" s="385"/>
      <c r="B88" s="385"/>
      <c r="C88" s="49"/>
      <c r="D88" s="49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</row>
    <row r="89" spans="1:15" ht="12.75">
      <c r="A89" s="385"/>
      <c r="B89" s="385"/>
      <c r="C89" s="49"/>
      <c r="D89" s="49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</row>
    <row r="90" spans="1:15" ht="12.75">
      <c r="A90" s="385"/>
      <c r="B90" s="385"/>
      <c r="C90" s="49"/>
      <c r="D90" s="49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</row>
    <row r="91" spans="1:15" ht="12.75">
      <c r="A91" s="385"/>
      <c r="B91" s="385"/>
      <c r="C91" s="49"/>
      <c r="D91" s="49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</row>
    <row r="92" spans="1:15" ht="12.75">
      <c r="A92" s="385"/>
      <c r="B92" s="385"/>
      <c r="C92" s="49"/>
      <c r="D92" s="49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</row>
    <row r="93" spans="1:15" ht="12.75">
      <c r="A93" s="385"/>
      <c r="B93" s="385"/>
      <c r="C93" s="49"/>
      <c r="D93" s="49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</row>
    <row r="94" spans="1:15" ht="12.75">
      <c r="A94" s="385"/>
      <c r="B94" s="385"/>
      <c r="C94" s="49"/>
      <c r="D94" s="49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</row>
    <row r="95" spans="1:15" ht="12.75">
      <c r="A95" s="385"/>
      <c r="B95" s="385"/>
      <c r="C95" s="49"/>
      <c r="D95" s="49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</row>
    <row r="96" spans="1:15" ht="12.75">
      <c r="A96" s="385"/>
      <c r="B96" s="385"/>
      <c r="C96" s="49"/>
      <c r="D96" s="49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</row>
    <row r="97" spans="1:15" ht="12.75">
      <c r="A97" s="385"/>
      <c r="B97" s="385"/>
      <c r="C97" s="49"/>
      <c r="D97" s="49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</row>
    <row r="98" spans="1:15" ht="12.75">
      <c r="A98" s="385"/>
      <c r="B98" s="385"/>
      <c r="C98" s="49"/>
      <c r="D98" s="49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</row>
    <row r="99" spans="1:15" ht="12.75">
      <c r="A99" s="385"/>
      <c r="B99" s="385"/>
      <c r="C99" s="49"/>
      <c r="D99" s="49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</row>
    <row r="100" spans="1:15" ht="12.75">
      <c r="A100" s="385"/>
      <c r="B100" s="385"/>
      <c r="C100" s="49"/>
      <c r="D100" s="49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</row>
    <row r="101" spans="1:15" ht="12.75">
      <c r="A101" s="385"/>
      <c r="B101" s="385"/>
      <c r="C101" s="49"/>
      <c r="D101" s="49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</row>
    <row r="102" spans="1:15" ht="12.75">
      <c r="A102" s="385"/>
      <c r="B102" s="385"/>
      <c r="C102" s="49"/>
      <c r="D102" s="49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</row>
    <row r="103" spans="1:15" ht="12.75">
      <c r="A103" s="385"/>
      <c r="B103" s="385"/>
      <c r="C103" s="49"/>
      <c r="D103" s="49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</row>
    <row r="104" spans="1:15" ht="12.75">
      <c r="A104" s="385"/>
      <c r="B104" s="385"/>
      <c r="C104" s="49"/>
      <c r="D104" s="49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</row>
    <row r="105" spans="1:15" ht="12.75">
      <c r="A105" s="385"/>
      <c r="B105" s="385"/>
      <c r="C105" s="49"/>
      <c r="D105" s="49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</row>
    <row r="106" spans="1:15" ht="12.75">
      <c r="A106" s="385"/>
      <c r="B106" s="385"/>
      <c r="C106" s="49"/>
      <c r="D106" s="49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</row>
    <row r="107" spans="1:15" ht="12.75">
      <c r="A107" s="385"/>
      <c r="B107" s="385"/>
      <c r="C107" s="49"/>
      <c r="D107" s="49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</row>
    <row r="108" spans="1:15" ht="12.75">
      <c r="A108" s="385"/>
      <c r="B108" s="385"/>
      <c r="C108" s="49"/>
      <c r="D108" s="49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</row>
    <row r="109" spans="1:15" ht="12.75">
      <c r="A109" s="385"/>
      <c r="B109" s="385"/>
      <c r="C109" s="49"/>
      <c r="D109" s="49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</row>
    <row r="110" spans="1:15" ht="12.75">
      <c r="A110" s="385"/>
      <c r="B110" s="385"/>
      <c r="C110" s="49"/>
      <c r="D110" s="49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</row>
    <row r="111" spans="1:15" ht="12.75">
      <c r="A111" s="385"/>
      <c r="B111" s="385"/>
      <c r="C111" s="49"/>
      <c r="D111" s="49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</row>
    <row r="112" spans="1:15" ht="12.75">
      <c r="A112" s="385"/>
      <c r="B112" s="385"/>
      <c r="C112" s="49"/>
      <c r="D112" s="49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48"/>
    </row>
    <row r="113" spans="1:15" ht="12.75">
      <c r="A113" s="385"/>
      <c r="B113" s="385"/>
      <c r="C113" s="49"/>
      <c r="D113" s="49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48"/>
    </row>
    <row r="114" spans="1:15" ht="12.75">
      <c r="A114" s="385"/>
      <c r="B114" s="385"/>
      <c r="C114" s="49"/>
      <c r="D114" s="49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</row>
    <row r="115" spans="1:15" ht="12.75">
      <c r="A115" s="385"/>
      <c r="B115" s="385"/>
      <c r="C115" s="49"/>
      <c r="D115" s="49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</row>
    <row r="116" spans="1:15" ht="12.75">
      <c r="A116" s="385"/>
      <c r="B116" s="385"/>
      <c r="C116" s="49"/>
      <c r="D116" s="49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</row>
    <row r="117" spans="1:15" ht="12.75">
      <c r="A117" s="385"/>
      <c r="B117" s="385"/>
      <c r="C117" s="49"/>
      <c r="D117" s="49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</row>
    <row r="118" spans="1:15" ht="12.75">
      <c r="A118" s="385"/>
      <c r="B118" s="385"/>
      <c r="C118" s="49"/>
      <c r="D118" s="49"/>
      <c r="E118" s="48"/>
      <c r="F118" s="48"/>
      <c r="G118" s="48"/>
      <c r="H118" s="48"/>
      <c r="I118" s="48"/>
      <c r="J118" s="48"/>
      <c r="K118" s="48"/>
      <c r="L118" s="48"/>
      <c r="M118" s="48"/>
      <c r="N118" s="48"/>
      <c r="O118" s="48"/>
    </row>
    <row r="119" spans="1:15" ht="12.75">
      <c r="A119" s="385"/>
      <c r="B119" s="385"/>
      <c r="C119" s="49"/>
      <c r="D119" s="49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8"/>
    </row>
    <row r="120" spans="1:15" ht="12.75">
      <c r="A120" s="385"/>
      <c r="B120" s="385"/>
      <c r="C120" s="49"/>
      <c r="D120" s="49"/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48"/>
    </row>
    <row r="121" spans="1:15" ht="12.75">
      <c r="A121" s="385"/>
      <c r="B121" s="385"/>
      <c r="C121" s="49"/>
      <c r="D121" s="49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48"/>
    </row>
    <row r="122" spans="1:15" ht="12.75">
      <c r="A122" s="385"/>
      <c r="B122" s="385"/>
      <c r="C122" s="49"/>
      <c r="D122" s="49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</row>
    <row r="123" spans="1:15" ht="12.75">
      <c r="A123" s="385"/>
      <c r="B123" s="385"/>
      <c r="C123" s="49"/>
      <c r="D123" s="49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</row>
    <row r="124" spans="1:15" ht="12.75">
      <c r="A124" s="385"/>
      <c r="B124" s="385"/>
      <c r="C124" s="49"/>
      <c r="D124" s="49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</row>
    <row r="125" spans="1:15" ht="12.75">
      <c r="A125" s="385"/>
      <c r="B125" s="385"/>
      <c r="C125" s="49"/>
      <c r="D125" s="49"/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48"/>
    </row>
    <row r="126" spans="1:15" ht="12.75">
      <c r="A126" s="385"/>
      <c r="B126" s="385"/>
      <c r="C126" s="49"/>
      <c r="D126" s="49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8"/>
    </row>
    <row r="127" spans="1:15" ht="12.75">
      <c r="A127" s="385"/>
      <c r="B127" s="385"/>
      <c r="C127" s="49"/>
      <c r="D127" s="49"/>
      <c r="E127" s="48"/>
      <c r="F127" s="48"/>
      <c r="G127" s="48"/>
      <c r="H127" s="48"/>
      <c r="I127" s="48"/>
      <c r="J127" s="48"/>
      <c r="K127" s="48"/>
      <c r="L127" s="48"/>
      <c r="M127" s="48"/>
      <c r="N127" s="48"/>
      <c r="O127" s="48"/>
    </row>
    <row r="128" spans="1:15" ht="12.75">
      <c r="A128" s="385"/>
      <c r="B128" s="385"/>
      <c r="C128" s="49"/>
      <c r="D128" s="49"/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48"/>
    </row>
    <row r="129" spans="1:15" ht="12.75">
      <c r="A129" s="385"/>
      <c r="B129" s="385"/>
      <c r="C129" s="49"/>
      <c r="D129" s="49"/>
      <c r="E129" s="48"/>
      <c r="F129" s="48"/>
      <c r="G129" s="48"/>
      <c r="H129" s="48"/>
      <c r="I129" s="48"/>
      <c r="J129" s="48"/>
      <c r="K129" s="48"/>
      <c r="L129" s="48"/>
      <c r="M129" s="48"/>
      <c r="N129" s="48"/>
      <c r="O129" s="48"/>
    </row>
    <row r="130" spans="1:15" ht="12.75">
      <c r="A130" s="385"/>
      <c r="B130" s="385"/>
      <c r="C130" s="49"/>
      <c r="D130" s="49"/>
      <c r="E130" s="48"/>
      <c r="F130" s="48"/>
      <c r="G130" s="48"/>
      <c r="H130" s="48"/>
      <c r="I130" s="48"/>
      <c r="J130" s="48"/>
      <c r="K130" s="48"/>
      <c r="L130" s="48"/>
      <c r="M130" s="48"/>
      <c r="N130" s="48"/>
      <c r="O130" s="48"/>
    </row>
    <row r="131" spans="1:15" ht="12.75">
      <c r="A131" s="385"/>
      <c r="B131" s="385"/>
      <c r="C131" s="49"/>
      <c r="D131" s="49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/>
    </row>
    <row r="132" spans="1:15" ht="12.75">
      <c r="A132" s="385"/>
      <c r="B132" s="385"/>
      <c r="C132" s="49"/>
      <c r="D132" s="49"/>
      <c r="E132" s="48"/>
      <c r="F132" s="48"/>
      <c r="G132" s="48"/>
      <c r="H132" s="48"/>
      <c r="I132" s="48"/>
      <c r="J132" s="48"/>
      <c r="K132" s="48"/>
      <c r="L132" s="48"/>
      <c r="M132" s="48"/>
      <c r="N132" s="48"/>
      <c r="O132" s="48"/>
    </row>
    <row r="133" spans="1:15" ht="12.75">
      <c r="A133" s="385"/>
      <c r="B133" s="385"/>
      <c r="C133" s="49"/>
      <c r="D133" s="49"/>
      <c r="E133" s="48"/>
      <c r="F133" s="48"/>
      <c r="G133" s="48"/>
      <c r="H133" s="48"/>
      <c r="I133" s="48"/>
      <c r="J133" s="48"/>
      <c r="K133" s="48"/>
      <c r="L133" s="48"/>
      <c r="M133" s="48"/>
      <c r="N133" s="48"/>
      <c r="O133" s="48"/>
    </row>
    <row r="134" spans="1:15" ht="12.75">
      <c r="A134" s="385"/>
      <c r="B134" s="385"/>
      <c r="C134" s="49"/>
      <c r="D134" s="49"/>
      <c r="E134" s="48"/>
      <c r="F134" s="48"/>
      <c r="G134" s="48"/>
      <c r="H134" s="48"/>
      <c r="I134" s="48"/>
      <c r="J134" s="48"/>
      <c r="K134" s="48"/>
      <c r="L134" s="48"/>
      <c r="M134" s="48"/>
      <c r="N134" s="48"/>
      <c r="O134" s="48"/>
    </row>
    <row r="135" spans="1:15" ht="12.75">
      <c r="A135" s="385"/>
      <c r="B135" s="385"/>
      <c r="C135" s="49"/>
      <c r="D135" s="49"/>
      <c r="E135" s="48"/>
      <c r="F135" s="48"/>
      <c r="G135" s="48"/>
      <c r="H135" s="48"/>
      <c r="I135" s="48"/>
      <c r="J135" s="48"/>
      <c r="K135" s="48"/>
      <c r="L135" s="48"/>
      <c r="M135" s="48"/>
      <c r="N135" s="48"/>
      <c r="O135" s="48"/>
    </row>
    <row r="136" spans="1:15" ht="12.75">
      <c r="A136" s="385"/>
      <c r="B136" s="385"/>
      <c r="C136" s="49"/>
      <c r="D136" s="49"/>
      <c r="E136" s="48"/>
      <c r="F136" s="48"/>
      <c r="G136" s="48"/>
      <c r="H136" s="48"/>
      <c r="I136" s="48"/>
      <c r="J136" s="48"/>
      <c r="K136" s="48"/>
      <c r="L136" s="48"/>
      <c r="M136" s="48"/>
      <c r="N136" s="48"/>
      <c r="O136" s="48"/>
    </row>
    <row r="137" spans="1:15" ht="12.75">
      <c r="A137" s="385"/>
      <c r="B137" s="385"/>
      <c r="C137" s="49"/>
      <c r="D137" s="49"/>
      <c r="E137" s="48"/>
      <c r="F137" s="48"/>
      <c r="G137" s="48"/>
      <c r="H137" s="48"/>
      <c r="I137" s="48"/>
      <c r="J137" s="48"/>
      <c r="K137" s="48"/>
      <c r="L137" s="48"/>
      <c r="M137" s="48"/>
      <c r="N137" s="48"/>
      <c r="O137" s="48"/>
    </row>
    <row r="138" spans="1:15" ht="12.75">
      <c r="A138" s="385"/>
      <c r="B138" s="385"/>
      <c r="C138" s="49"/>
      <c r="D138" s="49"/>
      <c r="E138" s="48"/>
      <c r="F138" s="48"/>
      <c r="G138" s="48"/>
      <c r="H138" s="48"/>
      <c r="I138" s="48"/>
      <c r="J138" s="48"/>
      <c r="K138" s="48"/>
      <c r="L138" s="48"/>
      <c r="M138" s="48"/>
      <c r="N138" s="48"/>
      <c r="O138" s="48"/>
    </row>
    <row r="139" spans="1:15" ht="12.75">
      <c r="A139" s="385"/>
      <c r="B139" s="385"/>
      <c r="C139" s="49"/>
      <c r="D139" s="49"/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48"/>
    </row>
    <row r="140" spans="1:15" ht="12.75">
      <c r="A140" s="385"/>
      <c r="B140" s="385"/>
      <c r="C140" s="49"/>
      <c r="D140" s="49"/>
      <c r="E140" s="48"/>
      <c r="F140" s="48"/>
      <c r="G140" s="48"/>
      <c r="H140" s="48"/>
      <c r="I140" s="48"/>
      <c r="J140" s="48"/>
      <c r="K140" s="48"/>
      <c r="L140" s="48"/>
      <c r="M140" s="48"/>
      <c r="N140" s="48"/>
      <c r="O140" s="48"/>
    </row>
    <row r="141" spans="1:15" ht="12.75">
      <c r="A141" s="385"/>
      <c r="B141" s="385"/>
      <c r="C141" s="49"/>
      <c r="D141" s="49"/>
      <c r="E141" s="48"/>
      <c r="F141" s="48"/>
      <c r="G141" s="48"/>
      <c r="H141" s="48"/>
      <c r="I141" s="48"/>
      <c r="J141" s="48"/>
      <c r="K141" s="48"/>
      <c r="L141" s="48"/>
      <c r="M141" s="48"/>
      <c r="N141" s="48"/>
      <c r="O141" s="48"/>
    </row>
    <row r="142" spans="1:15" ht="12.75">
      <c r="A142" s="385"/>
      <c r="B142" s="385"/>
      <c r="C142" s="49"/>
      <c r="D142" s="49"/>
      <c r="E142" s="48"/>
      <c r="F142" s="48"/>
      <c r="G142" s="48"/>
      <c r="H142" s="48"/>
      <c r="I142" s="48"/>
      <c r="J142" s="48"/>
      <c r="K142" s="48"/>
      <c r="L142" s="48"/>
      <c r="M142" s="48"/>
      <c r="N142" s="48"/>
      <c r="O142" s="48"/>
    </row>
    <row r="143" spans="1:15" ht="12.75">
      <c r="A143" s="385"/>
      <c r="B143" s="385"/>
      <c r="C143" s="49"/>
      <c r="D143" s="49"/>
      <c r="E143" s="48"/>
      <c r="F143" s="48"/>
      <c r="G143" s="48"/>
      <c r="H143" s="48"/>
      <c r="I143" s="48"/>
      <c r="J143" s="48"/>
      <c r="K143" s="48"/>
      <c r="L143" s="48"/>
      <c r="M143" s="48"/>
      <c r="N143" s="48"/>
      <c r="O143" s="48"/>
    </row>
    <row r="144" spans="1:15" ht="12.75">
      <c r="A144" s="385"/>
      <c r="B144" s="385"/>
      <c r="C144" s="49"/>
      <c r="D144" s="49"/>
      <c r="E144" s="48"/>
      <c r="F144" s="48"/>
      <c r="G144" s="48"/>
      <c r="H144" s="48"/>
      <c r="I144" s="48"/>
      <c r="J144" s="48"/>
      <c r="K144" s="48"/>
      <c r="L144" s="48"/>
      <c r="M144" s="48"/>
      <c r="N144" s="48"/>
      <c r="O144" s="48"/>
    </row>
    <row r="145" spans="1:15" ht="12.75">
      <c r="A145" s="385"/>
      <c r="B145" s="385"/>
      <c r="C145" s="49"/>
      <c r="D145" s="49"/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48"/>
    </row>
    <row r="146" spans="1:15" ht="12.75">
      <c r="A146" s="385"/>
      <c r="B146" s="385"/>
      <c r="C146" s="49"/>
      <c r="D146" s="49"/>
      <c r="E146" s="48"/>
      <c r="F146" s="48"/>
      <c r="G146" s="48"/>
      <c r="H146" s="48"/>
      <c r="I146" s="48"/>
      <c r="J146" s="48"/>
      <c r="K146" s="48"/>
      <c r="L146" s="48"/>
      <c r="M146" s="48"/>
      <c r="N146" s="48"/>
      <c r="O146" s="48"/>
    </row>
    <row r="147" spans="1:15" ht="12.75">
      <c r="A147" s="385"/>
      <c r="B147" s="385"/>
      <c r="C147" s="49"/>
      <c r="D147" s="49"/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48"/>
    </row>
    <row r="148" spans="1:15" ht="12.75">
      <c r="A148" s="385"/>
      <c r="B148" s="385"/>
      <c r="C148" s="49"/>
      <c r="D148" s="49"/>
      <c r="E148" s="48"/>
      <c r="F148" s="48"/>
      <c r="G148" s="48"/>
      <c r="H148" s="48"/>
      <c r="I148" s="48"/>
      <c r="J148" s="48"/>
      <c r="K148" s="48"/>
      <c r="L148" s="48"/>
      <c r="M148" s="48"/>
      <c r="N148" s="48"/>
      <c r="O148" s="48"/>
    </row>
    <row r="149" spans="1:15" ht="12.75">
      <c r="A149" s="385"/>
      <c r="B149" s="385"/>
      <c r="C149" s="49"/>
      <c r="D149" s="49"/>
      <c r="E149" s="48"/>
      <c r="F149" s="48"/>
      <c r="G149" s="48"/>
      <c r="H149" s="48"/>
      <c r="I149" s="48"/>
      <c r="J149" s="48"/>
      <c r="K149" s="48"/>
      <c r="L149" s="48"/>
      <c r="M149" s="48"/>
      <c r="N149" s="48"/>
      <c r="O149" s="48"/>
    </row>
    <row r="150" spans="1:15" ht="12.75">
      <c r="A150" s="385"/>
      <c r="B150" s="385"/>
      <c r="C150" s="49"/>
      <c r="D150" s="49"/>
      <c r="E150" s="48"/>
      <c r="F150" s="48"/>
      <c r="G150" s="48"/>
      <c r="H150" s="48"/>
      <c r="I150" s="48"/>
      <c r="J150" s="48"/>
      <c r="K150" s="48"/>
      <c r="L150" s="48"/>
      <c r="M150" s="48"/>
      <c r="N150" s="48"/>
      <c r="O150" s="48"/>
    </row>
    <row r="151" spans="1:15" ht="12.75">
      <c r="A151" s="385"/>
      <c r="B151" s="385"/>
      <c r="C151" s="49"/>
      <c r="D151" s="49"/>
      <c r="E151" s="48"/>
      <c r="F151" s="48"/>
      <c r="G151" s="48"/>
      <c r="H151" s="48"/>
      <c r="I151" s="48"/>
      <c r="J151" s="48"/>
      <c r="K151" s="48"/>
      <c r="L151" s="48"/>
      <c r="M151" s="48"/>
      <c r="N151" s="48"/>
      <c r="O151" s="48"/>
    </row>
    <row r="152" spans="1:15" ht="12.75">
      <c r="A152" s="385"/>
      <c r="B152" s="385"/>
      <c r="C152" s="49"/>
      <c r="D152" s="49"/>
      <c r="E152" s="48"/>
      <c r="F152" s="48"/>
      <c r="G152" s="48"/>
      <c r="H152" s="48"/>
      <c r="I152" s="48"/>
      <c r="J152" s="48"/>
      <c r="K152" s="48"/>
      <c r="L152" s="48"/>
      <c r="M152" s="48"/>
      <c r="N152" s="48"/>
      <c r="O152" s="48"/>
    </row>
    <row r="153" spans="1:15" ht="13.5" thickBot="1">
      <c r="A153" s="385"/>
      <c r="B153" s="385"/>
      <c r="C153" s="49"/>
      <c r="D153" s="49"/>
      <c r="E153" s="48"/>
      <c r="F153" s="48"/>
      <c r="G153" s="48"/>
      <c r="H153" s="48"/>
      <c r="I153" s="48"/>
      <c r="J153" s="48"/>
      <c r="K153" s="48"/>
      <c r="L153" s="48"/>
      <c r="M153" s="48"/>
      <c r="N153" s="48"/>
      <c r="O153" s="48"/>
    </row>
    <row r="154" spans="1:15" ht="12.75">
      <c r="A154" s="396"/>
      <c r="B154" s="100"/>
      <c r="C154" s="1"/>
      <c r="D154" s="1"/>
      <c r="E154" s="2"/>
      <c r="F154" s="2"/>
      <c r="G154" s="10"/>
      <c r="H154" s="10"/>
      <c r="I154" s="2"/>
      <c r="J154" s="2"/>
      <c r="K154" s="10"/>
      <c r="L154" s="10"/>
      <c r="M154" s="2"/>
      <c r="N154" s="2"/>
      <c r="O154" s="10"/>
    </row>
    <row r="155" spans="5:15" ht="12.75">
      <c r="E155" s="3"/>
      <c r="F155" s="3"/>
      <c r="G155" s="11"/>
      <c r="H155" s="11"/>
      <c r="I155" s="3"/>
      <c r="J155" s="3"/>
      <c r="K155" s="11"/>
      <c r="L155" s="11"/>
      <c r="M155" s="3"/>
      <c r="N155" s="3"/>
      <c r="O155" s="11"/>
    </row>
    <row r="156" spans="5:15" ht="12.75">
      <c r="E156" s="3"/>
      <c r="F156" s="3"/>
      <c r="G156" s="11"/>
      <c r="H156" s="11"/>
      <c r="I156" s="3"/>
      <c r="J156" s="3"/>
      <c r="K156" s="11"/>
      <c r="L156" s="11"/>
      <c r="M156" s="3"/>
      <c r="N156" s="3"/>
      <c r="O156" s="11"/>
    </row>
    <row r="157" spans="5:15" ht="12.75">
      <c r="E157" s="3"/>
      <c r="F157" s="3"/>
      <c r="G157" s="11"/>
      <c r="H157" s="11"/>
      <c r="I157" s="3"/>
      <c r="J157" s="3"/>
      <c r="K157" s="11"/>
      <c r="L157" s="11"/>
      <c r="M157" s="3"/>
      <c r="N157" s="3"/>
      <c r="O157" s="11"/>
    </row>
    <row r="158" spans="5:15" ht="12.75">
      <c r="E158" s="3"/>
      <c r="F158" s="3"/>
      <c r="G158" s="11"/>
      <c r="H158" s="11"/>
      <c r="I158" s="3"/>
      <c r="J158" s="3"/>
      <c r="K158" s="11"/>
      <c r="L158" s="11"/>
      <c r="M158" s="3"/>
      <c r="N158" s="3"/>
      <c r="O158" s="11"/>
    </row>
    <row r="159" spans="5:15" ht="12.75">
      <c r="E159" s="3"/>
      <c r="F159" s="3"/>
      <c r="G159" s="11"/>
      <c r="H159" s="11"/>
      <c r="I159" s="3"/>
      <c r="J159" s="3"/>
      <c r="K159" s="11"/>
      <c r="L159" s="11"/>
      <c r="M159" s="3"/>
      <c r="N159" s="3"/>
      <c r="O159" s="11"/>
    </row>
    <row r="160" spans="5:15" ht="12.75">
      <c r="E160" s="3"/>
      <c r="F160" s="3"/>
      <c r="G160" s="11"/>
      <c r="H160" s="11"/>
      <c r="I160" s="3"/>
      <c r="J160" s="3"/>
      <c r="K160" s="11"/>
      <c r="L160" s="11"/>
      <c r="M160" s="3"/>
      <c r="N160" s="3"/>
      <c r="O160" s="11"/>
    </row>
    <row r="161" spans="5:15" ht="12.75">
      <c r="E161" s="3"/>
      <c r="F161" s="3"/>
      <c r="G161" s="11"/>
      <c r="H161" s="11"/>
      <c r="I161" s="3"/>
      <c r="J161" s="3"/>
      <c r="K161" s="11"/>
      <c r="L161" s="11"/>
      <c r="M161" s="3"/>
      <c r="N161" s="3"/>
      <c r="O161" s="11"/>
    </row>
    <row r="162" spans="5:15" ht="12.75">
      <c r="E162" s="3"/>
      <c r="F162" s="3"/>
      <c r="G162" s="11"/>
      <c r="H162" s="11"/>
      <c r="I162" s="3"/>
      <c r="J162" s="3"/>
      <c r="K162" s="11"/>
      <c r="L162" s="11"/>
      <c r="M162" s="3"/>
      <c r="N162" s="3"/>
      <c r="O162" s="11"/>
    </row>
    <row r="163" spans="5:15" ht="12.75">
      <c r="E163" s="3"/>
      <c r="F163" s="3"/>
      <c r="G163" s="11"/>
      <c r="H163" s="11"/>
      <c r="I163" s="3"/>
      <c r="J163" s="3"/>
      <c r="K163" s="11"/>
      <c r="L163" s="11"/>
      <c r="M163" s="3"/>
      <c r="N163" s="3"/>
      <c r="O163" s="11"/>
    </row>
    <row r="164" spans="5:15" ht="12.75">
      <c r="E164" s="3"/>
      <c r="F164" s="3"/>
      <c r="G164" s="11"/>
      <c r="H164" s="11"/>
      <c r="I164" s="3"/>
      <c r="J164" s="3"/>
      <c r="K164" s="11"/>
      <c r="L164" s="11"/>
      <c r="M164" s="3"/>
      <c r="N164" s="3"/>
      <c r="O164" s="11"/>
    </row>
    <row r="165" spans="5:15" ht="12.75">
      <c r="E165" s="3"/>
      <c r="F165" s="3"/>
      <c r="G165" s="11"/>
      <c r="H165" s="11"/>
      <c r="I165" s="3"/>
      <c r="J165" s="3"/>
      <c r="K165" s="11"/>
      <c r="L165" s="11"/>
      <c r="M165" s="3"/>
      <c r="N165" s="3"/>
      <c r="O165" s="11"/>
    </row>
    <row r="166" spans="5:15" ht="12.75">
      <c r="E166" s="3"/>
      <c r="F166" s="3"/>
      <c r="G166" s="11"/>
      <c r="H166" s="11"/>
      <c r="I166" s="3"/>
      <c r="J166" s="3"/>
      <c r="K166" s="11"/>
      <c r="L166" s="11"/>
      <c r="M166" s="3"/>
      <c r="N166" s="3"/>
      <c r="O166" s="11"/>
    </row>
    <row r="167" spans="1:15" ht="13.5" thickBot="1">
      <c r="A167" s="397" t="s">
        <v>609</v>
      </c>
      <c r="B167" s="389"/>
      <c r="C167" s="12"/>
      <c r="D167" s="12"/>
      <c r="E167" s="13">
        <v>0</v>
      </c>
      <c r="F167" s="13">
        <v>0</v>
      </c>
      <c r="G167" s="56" t="e">
        <v>#DIV/0!</v>
      </c>
      <c r="H167" s="56"/>
      <c r="I167" s="13">
        <v>0</v>
      </c>
      <c r="J167" s="13">
        <v>0</v>
      </c>
      <c r="K167" s="56" t="e">
        <v>#DIV/0!</v>
      </c>
      <c r="L167" s="56"/>
      <c r="M167" s="13">
        <v>0</v>
      </c>
      <c r="N167" s="13">
        <v>0</v>
      </c>
      <c r="O167" s="56" t="e">
        <v>#DIV/0!</v>
      </c>
    </row>
    <row r="168" ht="13.5" thickTop="1"/>
  </sheetData>
  <printOptions horizontalCentered="1"/>
  <pageMargins left="0.5" right="0.5" top="1" bottom="1" header="0.5" footer="0.5"/>
  <pageSetup fitToHeight="1" fitToWidth="1" horizontalDpi="600" verticalDpi="600" orientation="landscape" scale="78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44">
    <tabColor indexed="13"/>
    <pageSetUpPr fitToPage="1"/>
  </sheetPr>
  <dimension ref="A1:AC30"/>
  <sheetViews>
    <sheetView zoomScale="85" zoomScaleNormal="85" workbookViewId="0" topLeftCell="A1">
      <selection activeCell="A26" sqref="A26:IV30"/>
    </sheetView>
  </sheetViews>
  <sheetFormatPr defaultColWidth="9.140625" defaultRowHeight="12.75" outlineLevelRow="2"/>
  <cols>
    <col min="1" max="1" width="27.8515625" style="54" customWidth="1"/>
    <col min="2" max="2" width="1.28515625" style="0" customWidth="1"/>
    <col min="3" max="3" width="38.140625" style="138" customWidth="1"/>
    <col min="4" max="4" width="1.28515625" style="0" customWidth="1"/>
    <col min="8" max="8" width="1.28515625" style="0" customWidth="1"/>
    <col min="12" max="12" width="1.28515625" style="0" customWidth="1"/>
    <col min="16" max="29" width="9.140625" style="4" customWidth="1"/>
  </cols>
  <sheetData>
    <row r="1" spans="1:15" ht="20.25">
      <c r="A1" s="366" t="s">
        <v>581</v>
      </c>
      <c r="B1" s="321"/>
      <c r="C1" s="321"/>
      <c r="D1" s="321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</row>
    <row r="2" spans="1:15" ht="20.25">
      <c r="A2" s="367"/>
      <c r="B2" s="368"/>
      <c r="C2" s="376"/>
      <c r="D2" s="368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13.5" thickBot="1">
      <c r="A3" s="96" t="s">
        <v>318</v>
      </c>
      <c r="B3" s="8"/>
      <c r="C3" s="224"/>
      <c r="D3" s="8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2.75">
      <c r="A4" s="98"/>
      <c r="B4" s="125"/>
      <c r="C4" s="116"/>
      <c r="D4" s="125"/>
      <c r="E4" s="88" t="s">
        <v>27</v>
      </c>
      <c r="F4" s="88"/>
      <c r="G4" s="88"/>
      <c r="H4" s="230"/>
      <c r="I4" s="88" t="s">
        <v>540</v>
      </c>
      <c r="J4" s="88"/>
      <c r="K4" s="88"/>
      <c r="L4" s="230"/>
      <c r="M4" s="90" t="s">
        <v>10</v>
      </c>
      <c r="N4" s="90"/>
      <c r="O4" s="90"/>
    </row>
    <row r="5" spans="1:15" ht="26.25" thickBot="1">
      <c r="A5" s="99" t="s">
        <v>72</v>
      </c>
      <c r="B5" s="369"/>
      <c r="C5" s="36" t="s">
        <v>539</v>
      </c>
      <c r="D5" s="369"/>
      <c r="E5" s="36" t="s">
        <v>625</v>
      </c>
      <c r="F5" s="36" t="s">
        <v>626</v>
      </c>
      <c r="G5" s="36" t="s">
        <v>58</v>
      </c>
      <c r="H5" s="377"/>
      <c r="I5" s="36" t="s">
        <v>625</v>
      </c>
      <c r="J5" s="36" t="s">
        <v>626</v>
      </c>
      <c r="K5" s="36" t="s">
        <v>58</v>
      </c>
      <c r="L5" s="377"/>
      <c r="M5" s="36" t="s">
        <v>625</v>
      </c>
      <c r="N5" s="36" t="s">
        <v>626</v>
      </c>
      <c r="O5" s="36" t="s">
        <v>58</v>
      </c>
    </row>
    <row r="6" spans="1:15" ht="30" customHeight="1" outlineLevel="2">
      <c r="A6" s="405" t="s">
        <v>319</v>
      </c>
      <c r="B6" s="406"/>
      <c r="C6" s="162" t="s">
        <v>320</v>
      </c>
      <c r="D6" s="160"/>
      <c r="E6" s="41"/>
      <c r="F6" s="41"/>
      <c r="G6" s="37"/>
      <c r="H6" s="231"/>
      <c r="I6" s="41">
        <v>20</v>
      </c>
      <c r="J6" s="41">
        <v>19</v>
      </c>
      <c r="K6" s="37">
        <v>-5</v>
      </c>
      <c r="L6" s="231"/>
      <c r="M6" s="41">
        <v>20</v>
      </c>
      <c r="N6" s="41">
        <v>19</v>
      </c>
      <c r="O6" s="37">
        <v>-5</v>
      </c>
    </row>
    <row r="7" spans="1:15" ht="30" customHeight="1" outlineLevel="1">
      <c r="A7" s="104"/>
      <c r="B7" s="407"/>
      <c r="C7" s="257" t="s">
        <v>658</v>
      </c>
      <c r="D7" s="260"/>
      <c r="E7" s="220"/>
      <c r="F7" s="220"/>
      <c r="G7" s="183"/>
      <c r="H7" s="233"/>
      <c r="I7" s="220">
        <v>20</v>
      </c>
      <c r="J7" s="220">
        <v>19</v>
      </c>
      <c r="K7" s="183">
        <v>-5</v>
      </c>
      <c r="L7" s="233"/>
      <c r="M7" s="220">
        <v>20</v>
      </c>
      <c r="N7" s="220">
        <v>19</v>
      </c>
      <c r="O7" s="183">
        <v>-5</v>
      </c>
    </row>
    <row r="8" spans="1:15" ht="30" customHeight="1" outlineLevel="2">
      <c r="A8" s="42" t="s">
        <v>322</v>
      </c>
      <c r="B8" s="408"/>
      <c r="C8" s="114" t="s">
        <v>323</v>
      </c>
      <c r="D8" s="168"/>
      <c r="E8" s="23"/>
      <c r="F8" s="23"/>
      <c r="G8" s="38"/>
      <c r="H8" s="232"/>
      <c r="I8" s="23"/>
      <c r="J8" s="23">
        <v>2</v>
      </c>
      <c r="K8" s="38"/>
      <c r="L8" s="232"/>
      <c r="M8" s="23"/>
      <c r="N8" s="23">
        <v>2</v>
      </c>
      <c r="O8" s="38"/>
    </row>
    <row r="9" spans="1:15" ht="30" customHeight="1" outlineLevel="2">
      <c r="A9" s="42"/>
      <c r="B9" s="408"/>
      <c r="C9" s="114" t="s">
        <v>602</v>
      </c>
      <c r="D9" s="168"/>
      <c r="E9" s="23">
        <v>114</v>
      </c>
      <c r="F9" s="23"/>
      <c r="G9" s="38">
        <v>-100</v>
      </c>
      <c r="H9" s="232"/>
      <c r="I9" s="23"/>
      <c r="J9" s="23"/>
      <c r="K9" s="38"/>
      <c r="L9" s="232"/>
      <c r="M9" s="23">
        <v>114</v>
      </c>
      <c r="N9" s="23"/>
      <c r="O9" s="38">
        <v>-100</v>
      </c>
    </row>
    <row r="10" spans="1:15" ht="30" customHeight="1" outlineLevel="2">
      <c r="A10" s="42"/>
      <c r="B10" s="408"/>
      <c r="C10" s="114" t="s">
        <v>355</v>
      </c>
      <c r="D10" s="168"/>
      <c r="E10" s="23"/>
      <c r="F10" s="23"/>
      <c r="G10" s="38"/>
      <c r="H10" s="232"/>
      <c r="I10" s="23">
        <v>2</v>
      </c>
      <c r="J10" s="23">
        <v>7</v>
      </c>
      <c r="K10" s="38">
        <v>250</v>
      </c>
      <c r="L10" s="232"/>
      <c r="M10" s="23">
        <v>2</v>
      </c>
      <c r="N10" s="23">
        <v>7</v>
      </c>
      <c r="O10" s="38">
        <v>250</v>
      </c>
    </row>
    <row r="11" spans="1:15" ht="30" customHeight="1" outlineLevel="1">
      <c r="A11" s="104"/>
      <c r="B11" s="407"/>
      <c r="C11" s="257" t="s">
        <v>659</v>
      </c>
      <c r="D11" s="260"/>
      <c r="E11" s="220">
        <v>114</v>
      </c>
      <c r="F11" s="220"/>
      <c r="G11" s="183">
        <v>-100</v>
      </c>
      <c r="H11" s="233"/>
      <c r="I11" s="220">
        <v>2</v>
      </c>
      <c r="J11" s="220">
        <v>9</v>
      </c>
      <c r="K11" s="183">
        <v>350</v>
      </c>
      <c r="L11" s="233"/>
      <c r="M11" s="220">
        <v>116</v>
      </c>
      <c r="N11" s="220">
        <v>9</v>
      </c>
      <c r="O11" s="183">
        <v>-92.24137931034483</v>
      </c>
    </row>
    <row r="12" spans="1:15" ht="30" customHeight="1" outlineLevel="2">
      <c r="A12" s="42" t="s">
        <v>326</v>
      </c>
      <c r="B12" s="408"/>
      <c r="C12" s="114" t="s">
        <v>326</v>
      </c>
      <c r="D12" s="168"/>
      <c r="E12" s="23">
        <v>76</v>
      </c>
      <c r="F12" s="23">
        <v>60</v>
      </c>
      <c r="G12" s="38">
        <v>-21.052631378173828</v>
      </c>
      <c r="H12" s="232"/>
      <c r="I12" s="23">
        <v>74</v>
      </c>
      <c r="J12" s="23">
        <v>81</v>
      </c>
      <c r="K12" s="38">
        <v>9.45945930480957</v>
      </c>
      <c r="L12" s="232"/>
      <c r="M12" s="23">
        <v>150</v>
      </c>
      <c r="N12" s="23">
        <v>141</v>
      </c>
      <c r="O12" s="38">
        <v>-6</v>
      </c>
    </row>
    <row r="13" spans="1:15" ht="30" customHeight="1" outlineLevel="1">
      <c r="A13" s="104"/>
      <c r="B13" s="407"/>
      <c r="C13" s="257" t="s">
        <v>660</v>
      </c>
      <c r="D13" s="260"/>
      <c r="E13" s="220">
        <v>76</v>
      </c>
      <c r="F13" s="220">
        <v>60</v>
      </c>
      <c r="G13" s="183">
        <v>-21.052631578947366</v>
      </c>
      <c r="H13" s="233"/>
      <c r="I13" s="220">
        <v>74</v>
      </c>
      <c r="J13" s="220">
        <v>81</v>
      </c>
      <c r="K13" s="183">
        <v>9.45945945945946</v>
      </c>
      <c r="L13" s="233"/>
      <c r="M13" s="220">
        <v>150</v>
      </c>
      <c r="N13" s="220">
        <v>141</v>
      </c>
      <c r="O13" s="183">
        <v>-6</v>
      </c>
    </row>
    <row r="14" spans="1:15" ht="30" customHeight="1" outlineLevel="2">
      <c r="A14" s="42" t="s">
        <v>332</v>
      </c>
      <c r="B14" s="408"/>
      <c r="C14" s="114" t="s">
        <v>333</v>
      </c>
      <c r="D14" s="168"/>
      <c r="E14" s="23">
        <v>20</v>
      </c>
      <c r="F14" s="23">
        <v>4</v>
      </c>
      <c r="G14" s="38">
        <v>-80</v>
      </c>
      <c r="H14" s="232"/>
      <c r="I14" s="23"/>
      <c r="J14" s="23"/>
      <c r="K14" s="38"/>
      <c r="L14" s="232"/>
      <c r="M14" s="23">
        <v>20</v>
      </c>
      <c r="N14" s="23">
        <v>4</v>
      </c>
      <c r="O14" s="38">
        <v>-80</v>
      </c>
    </row>
    <row r="15" spans="1:15" ht="30" customHeight="1" outlineLevel="2">
      <c r="A15" s="42"/>
      <c r="B15" s="408"/>
      <c r="C15" s="114" t="s">
        <v>603</v>
      </c>
      <c r="D15" s="168"/>
      <c r="E15" s="23"/>
      <c r="F15" s="23">
        <v>33</v>
      </c>
      <c r="G15" s="38"/>
      <c r="H15" s="232"/>
      <c r="I15" s="23"/>
      <c r="J15" s="23"/>
      <c r="K15" s="38"/>
      <c r="L15" s="232"/>
      <c r="M15" s="23"/>
      <c r="N15" s="23">
        <v>33</v>
      </c>
      <c r="O15" s="38"/>
    </row>
    <row r="16" spans="1:15" ht="33.75" customHeight="1" outlineLevel="2">
      <c r="A16" s="42"/>
      <c r="B16" s="408"/>
      <c r="C16" s="114" t="s">
        <v>335</v>
      </c>
      <c r="D16" s="168"/>
      <c r="E16" s="23">
        <v>83</v>
      </c>
      <c r="F16" s="23">
        <v>27</v>
      </c>
      <c r="G16" s="38">
        <v>-67.46987915039062</v>
      </c>
      <c r="H16" s="232"/>
      <c r="I16" s="23"/>
      <c r="J16" s="23"/>
      <c r="K16" s="38"/>
      <c r="L16" s="232"/>
      <c r="M16" s="23">
        <v>83</v>
      </c>
      <c r="N16" s="23">
        <v>27</v>
      </c>
      <c r="O16" s="38">
        <v>-67.46987915039062</v>
      </c>
    </row>
    <row r="17" spans="1:15" ht="33.75" customHeight="1" outlineLevel="1">
      <c r="A17" s="104"/>
      <c r="B17" s="407"/>
      <c r="C17" s="257" t="s">
        <v>661</v>
      </c>
      <c r="D17" s="260"/>
      <c r="E17" s="220">
        <v>103</v>
      </c>
      <c r="F17" s="220">
        <v>64</v>
      </c>
      <c r="G17" s="183">
        <v>-37.86407766990291</v>
      </c>
      <c r="H17" s="233"/>
      <c r="I17" s="220"/>
      <c r="J17" s="220"/>
      <c r="K17" s="183"/>
      <c r="L17" s="233"/>
      <c r="M17" s="220">
        <v>103</v>
      </c>
      <c r="N17" s="220">
        <v>64</v>
      </c>
      <c r="O17" s="183">
        <v>-37.86407766990291</v>
      </c>
    </row>
    <row r="18" spans="1:15" s="4" customFormat="1" ht="29.25" customHeight="1" outlineLevel="2">
      <c r="A18" s="42" t="s">
        <v>337</v>
      </c>
      <c r="B18" s="408"/>
      <c r="C18" s="114" t="s">
        <v>602</v>
      </c>
      <c r="D18" s="168"/>
      <c r="E18" s="23">
        <v>132</v>
      </c>
      <c r="F18" s="23">
        <v>222</v>
      </c>
      <c r="G18" s="38">
        <v>68.18181610107422</v>
      </c>
      <c r="H18" s="232"/>
      <c r="I18" s="23"/>
      <c r="J18" s="23"/>
      <c r="K18" s="38"/>
      <c r="L18" s="232"/>
      <c r="M18" s="23">
        <v>132</v>
      </c>
      <c r="N18" s="23">
        <v>222</v>
      </c>
      <c r="O18" s="38">
        <v>68.18181610107422</v>
      </c>
    </row>
    <row r="19" spans="1:15" s="4" customFormat="1" ht="30" customHeight="1" outlineLevel="2">
      <c r="A19" s="42"/>
      <c r="B19" s="408"/>
      <c r="C19" s="114" t="s">
        <v>337</v>
      </c>
      <c r="D19" s="168"/>
      <c r="E19" s="23"/>
      <c r="F19" s="23">
        <v>3</v>
      </c>
      <c r="G19" s="38"/>
      <c r="H19" s="232"/>
      <c r="I19" s="23">
        <v>6</v>
      </c>
      <c r="J19" s="23">
        <v>3</v>
      </c>
      <c r="K19" s="38">
        <v>-50</v>
      </c>
      <c r="L19" s="232"/>
      <c r="M19" s="23">
        <v>6</v>
      </c>
      <c r="N19" s="23">
        <v>6</v>
      </c>
      <c r="O19" s="38">
        <v>0</v>
      </c>
    </row>
    <row r="20" spans="1:15" ht="30" customHeight="1" outlineLevel="1">
      <c r="A20" s="104"/>
      <c r="B20" s="407"/>
      <c r="C20" s="257" t="s">
        <v>662</v>
      </c>
      <c r="D20" s="260"/>
      <c r="E20" s="220">
        <v>132</v>
      </c>
      <c r="F20" s="220">
        <v>225</v>
      </c>
      <c r="G20" s="183">
        <v>70.45454545454545</v>
      </c>
      <c r="H20" s="233"/>
      <c r="I20" s="220">
        <v>6</v>
      </c>
      <c r="J20" s="220">
        <v>3</v>
      </c>
      <c r="K20" s="183">
        <v>-50</v>
      </c>
      <c r="L20" s="233"/>
      <c r="M20" s="220">
        <v>138</v>
      </c>
      <c r="N20" s="220">
        <v>228</v>
      </c>
      <c r="O20" s="183">
        <v>65.21739130434783</v>
      </c>
    </row>
    <row r="21" spans="1:15" s="4" customFormat="1" ht="19.5" customHeight="1" outlineLevel="2">
      <c r="A21" s="42" t="s">
        <v>339</v>
      </c>
      <c r="B21" s="408"/>
      <c r="C21" s="114" t="s">
        <v>353</v>
      </c>
      <c r="D21" s="168"/>
      <c r="E21" s="23"/>
      <c r="F21" s="23"/>
      <c r="G21" s="38"/>
      <c r="H21" s="232"/>
      <c r="I21" s="23">
        <v>1</v>
      </c>
      <c r="J21" s="23"/>
      <c r="K21" s="38">
        <v>-100</v>
      </c>
      <c r="L21" s="232"/>
      <c r="M21" s="23">
        <v>1</v>
      </c>
      <c r="N21" s="23"/>
      <c r="O21" s="38">
        <v>-100</v>
      </c>
    </row>
    <row r="22" spans="1:15" s="4" customFormat="1" ht="19.5" customHeight="1" outlineLevel="2">
      <c r="A22" s="42"/>
      <c r="B22" s="408"/>
      <c r="C22" s="114" t="s">
        <v>602</v>
      </c>
      <c r="D22" s="168"/>
      <c r="E22" s="23">
        <v>36</v>
      </c>
      <c r="F22" s="23">
        <v>75</v>
      </c>
      <c r="G22" s="38">
        <v>108.33333587646484</v>
      </c>
      <c r="H22" s="232"/>
      <c r="I22" s="23"/>
      <c r="J22" s="23"/>
      <c r="K22" s="38"/>
      <c r="L22" s="232"/>
      <c r="M22" s="23">
        <v>36</v>
      </c>
      <c r="N22" s="23">
        <v>75</v>
      </c>
      <c r="O22" s="38">
        <v>108.33333587646484</v>
      </c>
    </row>
    <row r="23" spans="1:15" s="21" customFormat="1" ht="19.5" customHeight="1" outlineLevel="2">
      <c r="A23" s="42"/>
      <c r="B23" s="408"/>
      <c r="C23" s="114" t="s">
        <v>339</v>
      </c>
      <c r="D23" s="168"/>
      <c r="E23" s="23">
        <v>45</v>
      </c>
      <c r="F23" s="23"/>
      <c r="G23" s="38">
        <v>-100</v>
      </c>
      <c r="H23" s="232"/>
      <c r="I23" s="23">
        <v>16</v>
      </c>
      <c r="J23" s="23">
        <v>39</v>
      </c>
      <c r="K23" s="38">
        <v>143.75</v>
      </c>
      <c r="L23" s="232"/>
      <c r="M23" s="23">
        <v>61</v>
      </c>
      <c r="N23" s="23">
        <v>39</v>
      </c>
      <c r="O23" s="38">
        <v>-36.06557083129883</v>
      </c>
    </row>
    <row r="24" spans="1:29" s="18" customFormat="1" ht="19.5" customHeight="1" outlineLevel="1">
      <c r="A24" s="104"/>
      <c r="B24" s="407"/>
      <c r="C24" s="257" t="s">
        <v>663</v>
      </c>
      <c r="D24" s="260"/>
      <c r="E24" s="220">
        <v>81</v>
      </c>
      <c r="F24" s="220">
        <v>75</v>
      </c>
      <c r="G24" s="183">
        <v>-7.4074074074074066</v>
      </c>
      <c r="H24" s="233"/>
      <c r="I24" s="220">
        <v>17</v>
      </c>
      <c r="J24" s="220">
        <v>39</v>
      </c>
      <c r="K24" s="183">
        <v>129.41176470588235</v>
      </c>
      <c r="L24" s="233"/>
      <c r="M24" s="220">
        <v>98</v>
      </c>
      <c r="N24" s="220">
        <v>114</v>
      </c>
      <c r="O24" s="183">
        <v>16.3265306122449</v>
      </c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</row>
    <row r="25" spans="1:29" s="18" customFormat="1" ht="19.5" customHeight="1" thickBot="1">
      <c r="A25" s="212" t="s">
        <v>369</v>
      </c>
      <c r="B25" s="129"/>
      <c r="C25" s="209"/>
      <c r="D25" s="210"/>
      <c r="E25" s="211">
        <v>506</v>
      </c>
      <c r="F25" s="211">
        <v>424</v>
      </c>
      <c r="G25" s="198">
        <v>-16.205533596837945</v>
      </c>
      <c r="H25" s="261"/>
      <c r="I25" s="211">
        <v>119</v>
      </c>
      <c r="J25" s="211">
        <v>151</v>
      </c>
      <c r="K25" s="198">
        <v>26.89075630252101</v>
      </c>
      <c r="L25" s="261"/>
      <c r="M25" s="211">
        <v>625</v>
      </c>
      <c r="N25" s="211">
        <v>575</v>
      </c>
      <c r="O25" s="198">
        <v>-8</v>
      </c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</row>
    <row r="26" spans="1:15" s="21" customFormat="1" ht="19.5" customHeight="1" thickTop="1">
      <c r="A26" s="106"/>
      <c r="B26" s="24"/>
      <c r="C26" s="118"/>
      <c r="D26" s="24"/>
      <c r="E26" s="25"/>
      <c r="F26" s="25"/>
      <c r="G26" s="113"/>
      <c r="H26" s="113"/>
      <c r="I26" s="25"/>
      <c r="J26" s="25"/>
      <c r="K26" s="113"/>
      <c r="L26" s="113"/>
      <c r="M26" s="25"/>
      <c r="N26" s="25"/>
      <c r="O26" s="113"/>
    </row>
    <row r="27" spans="1:3" s="21" customFormat="1" ht="12.75">
      <c r="A27" s="27"/>
      <c r="C27" s="117"/>
    </row>
    <row r="28" spans="1:3" s="21" customFormat="1" ht="12.75">
      <c r="A28" s="27"/>
      <c r="C28" s="117"/>
    </row>
    <row r="29" spans="1:3" s="4" customFormat="1" ht="12.75">
      <c r="A29" s="105"/>
      <c r="C29" s="120"/>
    </row>
    <row r="30" spans="1:3" s="4" customFormat="1" ht="12.75">
      <c r="A30" s="105"/>
      <c r="C30" s="120"/>
    </row>
  </sheetData>
  <printOptions horizontalCentered="1"/>
  <pageMargins left="0.5" right="0.5" top="1" bottom="1" header="0.5" footer="0.5"/>
  <pageSetup fitToHeight="1" fitToWidth="1" horizontalDpi="600" verticalDpi="600" orientation="landscape" scale="74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41">
    <tabColor indexed="13"/>
    <pageSetUpPr fitToPage="1"/>
  </sheetPr>
  <dimension ref="A1:Q36"/>
  <sheetViews>
    <sheetView workbookViewId="0" topLeftCell="A1">
      <selection activeCell="I24" sqref="I24"/>
    </sheetView>
  </sheetViews>
  <sheetFormatPr defaultColWidth="9.140625" defaultRowHeight="12.75" outlineLevelRow="2"/>
  <cols>
    <col min="1" max="1" width="27.8515625" style="54" customWidth="1"/>
    <col min="2" max="2" width="1.28515625" style="0" customWidth="1"/>
    <col min="3" max="3" width="38.140625" style="0" customWidth="1"/>
    <col min="4" max="4" width="1.28515625" style="0" customWidth="1"/>
    <col min="8" max="8" width="1.28515625" style="0" customWidth="1"/>
    <col min="12" max="12" width="1.28515625" style="0" customWidth="1"/>
    <col min="16" max="17" width="9.140625" style="4" customWidth="1"/>
  </cols>
  <sheetData>
    <row r="1" spans="1:15" s="4" customFormat="1" ht="20.25">
      <c r="A1" s="366" t="s">
        <v>581</v>
      </c>
      <c r="B1" s="321"/>
      <c r="C1" s="321"/>
      <c r="D1" s="321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</row>
    <row r="2" spans="1:4" s="4" customFormat="1" ht="20.25">
      <c r="A2" s="367"/>
      <c r="B2" s="368"/>
      <c r="C2" s="368"/>
      <c r="D2" s="368"/>
    </row>
    <row r="3" spans="1:4" s="4" customFormat="1" ht="13.5" thickBot="1">
      <c r="A3" s="96" t="s">
        <v>370</v>
      </c>
      <c r="B3" s="8"/>
      <c r="C3" s="8"/>
      <c r="D3" s="8"/>
    </row>
    <row r="4" spans="1:15" s="4" customFormat="1" ht="12.75">
      <c r="A4" s="98"/>
      <c r="B4" s="125"/>
      <c r="C4" s="116"/>
      <c r="D4" s="125"/>
      <c r="E4" s="88" t="s">
        <v>27</v>
      </c>
      <c r="F4" s="88"/>
      <c r="G4" s="88"/>
      <c r="H4" s="230"/>
      <c r="I4" s="88" t="s">
        <v>540</v>
      </c>
      <c r="J4" s="88"/>
      <c r="K4" s="88"/>
      <c r="L4" s="230"/>
      <c r="M4" s="90" t="s">
        <v>10</v>
      </c>
      <c r="N4" s="90"/>
      <c r="O4" s="90"/>
    </row>
    <row r="5" spans="1:15" s="4" customFormat="1" ht="26.25" thickBot="1">
      <c r="A5" s="99" t="s">
        <v>72</v>
      </c>
      <c r="B5" s="369"/>
      <c r="C5" s="36" t="s">
        <v>539</v>
      </c>
      <c r="D5" s="369"/>
      <c r="E5" s="36" t="s">
        <v>625</v>
      </c>
      <c r="F5" s="36" t="s">
        <v>626</v>
      </c>
      <c r="G5" s="36" t="s">
        <v>58</v>
      </c>
      <c r="H5" s="377"/>
      <c r="I5" s="36" t="s">
        <v>625</v>
      </c>
      <c r="J5" s="36" t="s">
        <v>626</v>
      </c>
      <c r="K5" s="36" t="s">
        <v>58</v>
      </c>
      <c r="L5" s="377"/>
      <c r="M5" s="36" t="s">
        <v>625</v>
      </c>
      <c r="N5" s="36" t="s">
        <v>626</v>
      </c>
      <c r="O5" s="36" t="s">
        <v>58</v>
      </c>
    </row>
    <row r="6" spans="1:15" s="4" customFormat="1" ht="30" customHeight="1" outlineLevel="2">
      <c r="A6" s="396" t="s">
        <v>375</v>
      </c>
      <c r="B6" s="406"/>
      <c r="C6" s="378" t="s">
        <v>376</v>
      </c>
      <c r="D6" s="406"/>
      <c r="E6" s="101">
        <v>1043</v>
      </c>
      <c r="F6" s="101">
        <v>1164</v>
      </c>
      <c r="G6" s="102">
        <v>11.601150512695312</v>
      </c>
      <c r="H6" s="228"/>
      <c r="I6" s="101">
        <v>234</v>
      </c>
      <c r="J6" s="101">
        <v>210</v>
      </c>
      <c r="K6" s="102">
        <v>-10.256410598754883</v>
      </c>
      <c r="L6" s="228"/>
      <c r="M6" s="101">
        <v>1277</v>
      </c>
      <c r="N6" s="101">
        <v>1374</v>
      </c>
      <c r="O6" s="102">
        <v>7.595928192138672</v>
      </c>
    </row>
    <row r="7" spans="1:15" s="4" customFormat="1" ht="30" customHeight="1" outlineLevel="2">
      <c r="A7" s="105"/>
      <c r="B7" s="408"/>
      <c r="C7" s="120" t="s">
        <v>597</v>
      </c>
      <c r="D7" s="408"/>
      <c r="E7" s="7">
        <v>64</v>
      </c>
      <c r="F7" s="7">
        <v>108</v>
      </c>
      <c r="G7" s="151">
        <v>68.75</v>
      </c>
      <c r="H7" s="229"/>
      <c r="I7" s="7">
        <v>30</v>
      </c>
      <c r="J7" s="7">
        <v>42</v>
      </c>
      <c r="K7" s="151">
        <v>40</v>
      </c>
      <c r="L7" s="229"/>
      <c r="M7" s="7">
        <v>94</v>
      </c>
      <c r="N7" s="7">
        <v>150</v>
      </c>
      <c r="O7" s="151">
        <v>59.574466705322266</v>
      </c>
    </row>
    <row r="8" spans="1:15" s="4" customFormat="1" ht="33.75" customHeight="1" outlineLevel="2">
      <c r="A8" s="105"/>
      <c r="B8" s="408"/>
      <c r="C8" s="120" t="s">
        <v>384</v>
      </c>
      <c r="D8" s="408"/>
      <c r="E8" s="7">
        <v>290</v>
      </c>
      <c r="F8" s="7">
        <v>235</v>
      </c>
      <c r="G8" s="151">
        <v>-18.965517044067383</v>
      </c>
      <c r="H8" s="229"/>
      <c r="I8" s="7">
        <v>0</v>
      </c>
      <c r="J8" s="7">
        <v>0</v>
      </c>
      <c r="K8" s="151"/>
      <c r="L8" s="229"/>
      <c r="M8" s="7">
        <v>290</v>
      </c>
      <c r="N8" s="7">
        <v>235</v>
      </c>
      <c r="O8" s="151">
        <v>-18.965517044067383</v>
      </c>
    </row>
    <row r="9" spans="1:15" ht="33.75" customHeight="1" outlineLevel="1">
      <c r="A9" s="104"/>
      <c r="B9" s="407"/>
      <c r="C9" s="257" t="s">
        <v>665</v>
      </c>
      <c r="D9" s="260"/>
      <c r="E9" s="220">
        <f>SUBTOTAL(9,E6:E8)</f>
        <v>1397</v>
      </c>
      <c r="F9" s="220">
        <f>SUBTOTAL(9,F6:F8)</f>
        <v>1507</v>
      </c>
      <c r="G9" s="183">
        <f>(F9-E9)/E9*100</f>
        <v>7.874015748031496</v>
      </c>
      <c r="H9" s="233"/>
      <c r="I9" s="220">
        <f>SUBTOTAL(9,I6:I8)</f>
        <v>264</v>
      </c>
      <c r="J9" s="220">
        <f>SUBTOTAL(9,J6:J8)</f>
        <v>252</v>
      </c>
      <c r="K9" s="183">
        <f>(J9-I9)/I9*100</f>
        <v>-4.545454545454546</v>
      </c>
      <c r="L9" s="233"/>
      <c r="M9" s="220">
        <f>SUBTOTAL(9,M6:M8)</f>
        <v>1661</v>
      </c>
      <c r="N9" s="220">
        <f>SUBTOTAL(9,N6:N8)</f>
        <v>1759</v>
      </c>
      <c r="O9" s="183">
        <f>(N9-M9)/M9*100</f>
        <v>5.900060204695967</v>
      </c>
    </row>
    <row r="10" spans="1:15" s="4" customFormat="1" ht="19.5" customHeight="1" outlineLevel="2">
      <c r="A10" s="105" t="s">
        <v>387</v>
      </c>
      <c r="B10" s="408"/>
      <c r="C10" s="120" t="s">
        <v>387</v>
      </c>
      <c r="D10" s="408"/>
      <c r="E10" s="7">
        <v>955</v>
      </c>
      <c r="F10" s="7">
        <v>864</v>
      </c>
      <c r="G10" s="151">
        <v>-9.52879524230957</v>
      </c>
      <c r="H10" s="229"/>
      <c r="I10" s="7">
        <v>89</v>
      </c>
      <c r="J10" s="7">
        <v>116</v>
      </c>
      <c r="K10" s="151">
        <v>30.337078094482422</v>
      </c>
      <c r="L10" s="229"/>
      <c r="M10" s="7">
        <v>1044</v>
      </c>
      <c r="N10" s="7">
        <v>980</v>
      </c>
      <c r="O10" s="151">
        <v>-6.130268096923828</v>
      </c>
    </row>
    <row r="11" spans="1:15" ht="19.5" customHeight="1" outlineLevel="1">
      <c r="A11" s="104"/>
      <c r="B11" s="407"/>
      <c r="C11" s="257" t="s">
        <v>666</v>
      </c>
      <c r="D11" s="260"/>
      <c r="E11" s="220">
        <f>SUBTOTAL(9,E10:E10)</f>
        <v>955</v>
      </c>
      <c r="F11" s="220">
        <f>SUBTOTAL(9,F10:F10)</f>
        <v>864</v>
      </c>
      <c r="G11" s="183">
        <f>(F11-E11)/E11*100</f>
        <v>-9.528795811518325</v>
      </c>
      <c r="H11" s="233"/>
      <c r="I11" s="220">
        <f>SUBTOTAL(9,I10:I10)</f>
        <v>89</v>
      </c>
      <c r="J11" s="220">
        <f>SUBTOTAL(9,J10:J10)</f>
        <v>116</v>
      </c>
      <c r="K11" s="183">
        <f>(J11-I11)/I11*100</f>
        <v>30.337078651685395</v>
      </c>
      <c r="L11" s="233"/>
      <c r="M11" s="220">
        <f>SUBTOTAL(9,M10:M10)</f>
        <v>1044</v>
      </c>
      <c r="N11" s="220">
        <f>SUBTOTAL(9,N10:N10)</f>
        <v>980</v>
      </c>
      <c r="O11" s="183">
        <f>(N11-M11)/M11*100</f>
        <v>-6.130268199233716</v>
      </c>
    </row>
    <row r="12" spans="1:15" s="4" customFormat="1" ht="19.5" customHeight="1" outlineLevel="2">
      <c r="A12" s="105" t="s">
        <v>664</v>
      </c>
      <c r="B12" s="408"/>
      <c r="C12" s="120" t="s">
        <v>598</v>
      </c>
      <c r="D12" s="408"/>
      <c r="E12" s="7">
        <v>15</v>
      </c>
      <c r="F12" s="7">
        <v>25</v>
      </c>
      <c r="G12" s="151">
        <v>66.66667175292969</v>
      </c>
      <c r="H12" s="229"/>
      <c r="I12" s="7">
        <v>0</v>
      </c>
      <c r="J12" s="7">
        <v>0</v>
      </c>
      <c r="K12" s="151"/>
      <c r="L12" s="229"/>
      <c r="M12" s="7">
        <v>15</v>
      </c>
      <c r="N12" s="7">
        <v>25</v>
      </c>
      <c r="O12" s="151">
        <v>66.66667175292969</v>
      </c>
    </row>
    <row r="13" spans="1:15" s="21" customFormat="1" ht="19.5" customHeight="1" outlineLevel="2">
      <c r="A13" s="27"/>
      <c r="B13" s="408"/>
      <c r="C13" s="117" t="s">
        <v>599</v>
      </c>
      <c r="D13" s="408"/>
      <c r="E13" s="26">
        <v>155</v>
      </c>
      <c r="F13" s="26">
        <v>190</v>
      </c>
      <c r="G13" s="103">
        <v>22.580644607543945</v>
      </c>
      <c r="H13" s="229"/>
      <c r="I13" s="26">
        <v>1058</v>
      </c>
      <c r="J13" s="26">
        <v>1156</v>
      </c>
      <c r="K13" s="103">
        <v>9.262760162353516</v>
      </c>
      <c r="L13" s="229"/>
      <c r="M13" s="26">
        <v>1213</v>
      </c>
      <c r="N13" s="26">
        <v>1346</v>
      </c>
      <c r="O13" s="103">
        <v>10.964550971984863</v>
      </c>
    </row>
    <row r="14" spans="1:17" s="18" customFormat="1" ht="19.5" customHeight="1" outlineLevel="1">
      <c r="A14" s="104"/>
      <c r="B14" s="407"/>
      <c r="C14" s="257" t="s">
        <v>667</v>
      </c>
      <c r="D14" s="260"/>
      <c r="E14" s="220">
        <f>SUBTOTAL(9,E12:E13)</f>
        <v>170</v>
      </c>
      <c r="F14" s="220">
        <f>SUBTOTAL(9,F12:F13)</f>
        <v>215</v>
      </c>
      <c r="G14" s="183">
        <f>(F14-E14)/E14*100</f>
        <v>26.47058823529412</v>
      </c>
      <c r="H14" s="233"/>
      <c r="I14" s="220">
        <f>SUBTOTAL(9,I12:I13)</f>
        <v>1058</v>
      </c>
      <c r="J14" s="220">
        <f>SUBTOTAL(9,J12:J13)</f>
        <v>1156</v>
      </c>
      <c r="K14" s="183">
        <f>(J14-I14)/I14*100</f>
        <v>9.262759924385634</v>
      </c>
      <c r="L14" s="233"/>
      <c r="M14" s="220">
        <f>SUBTOTAL(9,M12:M13)</f>
        <v>1228</v>
      </c>
      <c r="N14" s="220">
        <f>SUBTOTAL(9,N12:N13)</f>
        <v>1371</v>
      </c>
      <c r="O14" s="183">
        <f>(N14-M14)/M14*100</f>
        <v>11.644951140065146</v>
      </c>
      <c r="P14" s="21"/>
      <c r="Q14" s="21"/>
    </row>
    <row r="15" spans="1:15" s="21" customFormat="1" ht="19.5" customHeight="1" outlineLevel="2">
      <c r="A15" s="27" t="s">
        <v>397</v>
      </c>
      <c r="B15" s="408"/>
      <c r="C15" s="117" t="s">
        <v>397</v>
      </c>
      <c r="D15" s="408"/>
      <c r="E15" s="26">
        <v>1944</v>
      </c>
      <c r="F15" s="26">
        <v>2017</v>
      </c>
      <c r="G15" s="103">
        <v>3.7551441192626953</v>
      </c>
      <c r="H15" s="229"/>
      <c r="I15" s="26">
        <v>376</v>
      </c>
      <c r="J15" s="26">
        <v>413</v>
      </c>
      <c r="K15" s="103">
        <v>9.840425491333008</v>
      </c>
      <c r="L15" s="229"/>
      <c r="M15" s="26">
        <v>2320</v>
      </c>
      <c r="N15" s="26">
        <v>2430</v>
      </c>
      <c r="O15" s="103">
        <v>4.741379261016846</v>
      </c>
    </row>
    <row r="16" spans="1:17" s="18" customFormat="1" ht="19.5" customHeight="1" outlineLevel="1">
      <c r="A16" s="104"/>
      <c r="B16" s="407"/>
      <c r="C16" s="257" t="s">
        <v>668</v>
      </c>
      <c r="D16" s="260"/>
      <c r="E16" s="220">
        <f>SUBTOTAL(9,E15:E15)</f>
        <v>1944</v>
      </c>
      <c r="F16" s="220">
        <f>SUBTOTAL(9,F15:F15)</f>
        <v>2017</v>
      </c>
      <c r="G16" s="183">
        <f>(F16-E16)/E16*100</f>
        <v>3.755144032921811</v>
      </c>
      <c r="H16" s="233"/>
      <c r="I16" s="220">
        <f>SUBTOTAL(9,I15:I15)</f>
        <v>376</v>
      </c>
      <c r="J16" s="220">
        <f>SUBTOTAL(9,J15:J15)</f>
        <v>413</v>
      </c>
      <c r="K16" s="183">
        <f>(J16-I16)/I16*100</f>
        <v>9.840425531914894</v>
      </c>
      <c r="L16" s="233"/>
      <c r="M16" s="220">
        <f>SUBTOTAL(9,M15:M15)</f>
        <v>2320</v>
      </c>
      <c r="N16" s="220">
        <f>SUBTOTAL(9,N15:N15)</f>
        <v>2430</v>
      </c>
      <c r="O16" s="183">
        <f>(N16-M16)/M16*100</f>
        <v>4.741379310344827</v>
      </c>
      <c r="P16" s="21"/>
      <c r="Q16" s="21"/>
    </row>
    <row r="17" spans="1:15" s="21" customFormat="1" ht="19.5" customHeight="1" outlineLevel="2">
      <c r="A17" s="27" t="s">
        <v>371</v>
      </c>
      <c r="B17" s="408"/>
      <c r="C17" s="117" t="s">
        <v>371</v>
      </c>
      <c r="D17" s="408"/>
      <c r="E17" s="26">
        <v>805</v>
      </c>
      <c r="F17" s="26">
        <v>880</v>
      </c>
      <c r="G17" s="103">
        <v>9.31676959991455</v>
      </c>
      <c r="H17" s="229"/>
      <c r="I17" s="26">
        <v>10</v>
      </c>
      <c r="J17" s="26">
        <v>16</v>
      </c>
      <c r="K17" s="103">
        <v>60.000003814697266</v>
      </c>
      <c r="L17" s="229"/>
      <c r="M17" s="26">
        <v>815</v>
      </c>
      <c r="N17" s="26">
        <v>896</v>
      </c>
      <c r="O17" s="103">
        <v>9.938650131225586</v>
      </c>
    </row>
    <row r="18" spans="1:17" s="18" customFormat="1" ht="19.5" customHeight="1" outlineLevel="1">
      <c r="A18" s="104"/>
      <c r="B18" s="407"/>
      <c r="C18" s="257" t="s">
        <v>669</v>
      </c>
      <c r="D18" s="260"/>
      <c r="E18" s="220">
        <f>SUBTOTAL(9,E17:E17)</f>
        <v>805</v>
      </c>
      <c r="F18" s="220">
        <f>SUBTOTAL(9,F17:F17)</f>
        <v>880</v>
      </c>
      <c r="G18" s="183">
        <f>(F18-E18)/E18*100</f>
        <v>9.316770186335404</v>
      </c>
      <c r="H18" s="233"/>
      <c r="I18" s="220">
        <f>SUBTOTAL(9,I17:I17)</f>
        <v>10</v>
      </c>
      <c r="J18" s="220">
        <f>SUBTOTAL(9,J17:J17)</f>
        <v>16</v>
      </c>
      <c r="K18" s="183">
        <f>(J18-I18)/I18*100</f>
        <v>60</v>
      </c>
      <c r="L18" s="233"/>
      <c r="M18" s="220">
        <f>SUBTOTAL(9,M17:M17)</f>
        <v>815</v>
      </c>
      <c r="N18" s="220">
        <f>SUBTOTAL(9,N17:N17)</f>
        <v>896</v>
      </c>
      <c r="O18" s="183">
        <f>(N18-M18)/M18*100</f>
        <v>9.938650306748466</v>
      </c>
      <c r="P18" s="21"/>
      <c r="Q18" s="21"/>
    </row>
    <row r="19" spans="1:15" s="21" customFormat="1" ht="19.5" customHeight="1" outlineLevel="2">
      <c r="A19" s="27" t="s">
        <v>408</v>
      </c>
      <c r="B19" s="408"/>
      <c r="C19" s="117" t="s">
        <v>408</v>
      </c>
      <c r="D19" s="408"/>
      <c r="E19" s="26">
        <v>1640</v>
      </c>
      <c r="F19" s="26">
        <v>1555</v>
      </c>
      <c r="G19" s="103">
        <v>-5.182926654815674</v>
      </c>
      <c r="H19" s="229"/>
      <c r="I19" s="26">
        <v>260</v>
      </c>
      <c r="J19" s="26">
        <v>161</v>
      </c>
      <c r="K19" s="103">
        <v>-38.07692337036133</v>
      </c>
      <c r="L19" s="229"/>
      <c r="M19" s="26">
        <v>1900</v>
      </c>
      <c r="N19" s="26">
        <v>1716</v>
      </c>
      <c r="O19" s="103">
        <v>-9.684209823608398</v>
      </c>
    </row>
    <row r="20" spans="1:17" s="18" customFormat="1" ht="19.5" customHeight="1" outlineLevel="1">
      <c r="A20" s="104"/>
      <c r="B20" s="407"/>
      <c r="C20" s="257" t="s">
        <v>670</v>
      </c>
      <c r="D20" s="260"/>
      <c r="E20" s="220">
        <f>SUBTOTAL(9,E19:E19)</f>
        <v>1640</v>
      </c>
      <c r="F20" s="220">
        <f>SUBTOTAL(9,F19:F19)</f>
        <v>1555</v>
      </c>
      <c r="G20" s="183">
        <f>(F20-E20)/E20*100</f>
        <v>-5.182926829268292</v>
      </c>
      <c r="H20" s="233"/>
      <c r="I20" s="220">
        <f>SUBTOTAL(9,I19:I19)</f>
        <v>260</v>
      </c>
      <c r="J20" s="220">
        <f>SUBTOTAL(9,J19:J19)</f>
        <v>161</v>
      </c>
      <c r="K20" s="183">
        <f>(J20-I20)/I20*100</f>
        <v>-38.07692307692307</v>
      </c>
      <c r="L20" s="233"/>
      <c r="M20" s="220">
        <f>SUBTOTAL(9,M19:M19)</f>
        <v>1900</v>
      </c>
      <c r="N20" s="220">
        <f>SUBTOTAL(9,N19:N19)</f>
        <v>1716</v>
      </c>
      <c r="O20" s="183">
        <f>(N20-M20)/M20*100</f>
        <v>-9.68421052631579</v>
      </c>
      <c r="P20" s="21"/>
      <c r="Q20" s="21"/>
    </row>
    <row r="21" spans="1:15" s="21" customFormat="1" ht="19.5" customHeight="1" outlineLevel="2">
      <c r="A21" s="27" t="s">
        <v>411</v>
      </c>
      <c r="B21" s="408"/>
      <c r="C21" s="117" t="s">
        <v>411</v>
      </c>
      <c r="D21" s="408"/>
      <c r="E21" s="26">
        <v>829</v>
      </c>
      <c r="F21" s="26">
        <v>945</v>
      </c>
      <c r="G21" s="103">
        <v>13.992762565612793</v>
      </c>
      <c r="H21" s="229"/>
      <c r="I21" s="26">
        <v>223</v>
      </c>
      <c r="J21" s="26">
        <v>161</v>
      </c>
      <c r="K21" s="103">
        <v>-27.802690505981445</v>
      </c>
      <c r="L21" s="229"/>
      <c r="M21" s="26">
        <v>1052</v>
      </c>
      <c r="N21" s="26">
        <v>1106</v>
      </c>
      <c r="O21" s="103">
        <v>5.133079528808594</v>
      </c>
    </row>
    <row r="22" spans="1:17" s="18" customFormat="1" ht="19.5" customHeight="1" outlineLevel="1">
      <c r="A22" s="104"/>
      <c r="B22" s="407"/>
      <c r="C22" s="257" t="s">
        <v>671</v>
      </c>
      <c r="D22" s="260"/>
      <c r="E22" s="220">
        <f>SUBTOTAL(9,E21:E21)</f>
        <v>829</v>
      </c>
      <c r="F22" s="220">
        <f>SUBTOTAL(9,F21:F21)</f>
        <v>945</v>
      </c>
      <c r="G22" s="183">
        <f>(F22-E22)/E22*100</f>
        <v>13.99276236429433</v>
      </c>
      <c r="H22" s="233"/>
      <c r="I22" s="220">
        <f>SUBTOTAL(9,I21:I21)</f>
        <v>223</v>
      </c>
      <c r="J22" s="220">
        <f>SUBTOTAL(9,J21:J21)</f>
        <v>161</v>
      </c>
      <c r="K22" s="183">
        <f>(J22-I22)/I22*100</f>
        <v>-27.802690582959645</v>
      </c>
      <c r="L22" s="233"/>
      <c r="M22" s="220">
        <f>SUBTOTAL(9,M21:M21)</f>
        <v>1052</v>
      </c>
      <c r="N22" s="220">
        <f>SUBTOTAL(9,N21:N21)</f>
        <v>1106</v>
      </c>
      <c r="O22" s="183">
        <f>(N22-M22)/M22*100</f>
        <v>5.133079847908745</v>
      </c>
      <c r="P22" s="21"/>
      <c r="Q22" s="21"/>
    </row>
    <row r="23" spans="1:17" s="18" customFormat="1" ht="19.5" customHeight="1" thickBot="1">
      <c r="A23" s="128" t="s">
        <v>440</v>
      </c>
      <c r="B23" s="143"/>
      <c r="C23" s="141"/>
      <c r="D23" s="143"/>
      <c r="E23" s="132">
        <f>SUBTOTAL(9,E6:E21)</f>
        <v>7740</v>
      </c>
      <c r="F23" s="132">
        <f>SUBTOTAL(9,F6:F21)</f>
        <v>7983</v>
      </c>
      <c r="G23" s="135">
        <f>(F23-E23)/E23*100</f>
        <v>3.1395348837209305</v>
      </c>
      <c r="H23" s="262"/>
      <c r="I23" s="132">
        <f>SUBTOTAL(9,I6:I21)</f>
        <v>2280</v>
      </c>
      <c r="J23" s="132">
        <f>SUBTOTAL(9,J6:J21)</f>
        <v>2275</v>
      </c>
      <c r="K23" s="135">
        <f>(J23-I23)/I23*100</f>
        <v>-0.21929824561403508</v>
      </c>
      <c r="L23" s="262"/>
      <c r="M23" s="132">
        <f>SUBTOTAL(9,M6:M21)</f>
        <v>10020</v>
      </c>
      <c r="N23" s="132">
        <f>SUBTOTAL(9,N6:N21)</f>
        <v>10258</v>
      </c>
      <c r="O23" s="135">
        <f>(N23-M23)/M23*100</f>
        <v>2.375249500998004</v>
      </c>
      <c r="P23" s="21"/>
      <c r="Q23" s="21"/>
    </row>
    <row r="24" spans="1:15" s="21" customFormat="1" ht="19.5" customHeight="1" thickTop="1">
      <c r="A24" s="106"/>
      <c r="B24" s="24"/>
      <c r="C24" s="24"/>
      <c r="D24" s="24"/>
      <c r="E24" s="25"/>
      <c r="F24" s="25"/>
      <c r="G24" s="113"/>
      <c r="H24" s="113"/>
      <c r="I24" s="25"/>
      <c r="J24" s="25"/>
      <c r="K24" s="113"/>
      <c r="L24" s="113"/>
      <c r="M24" s="25"/>
      <c r="N24" s="25"/>
      <c r="O24" s="113"/>
    </row>
    <row r="25" s="21" customFormat="1" ht="12.75">
      <c r="A25" s="27"/>
    </row>
    <row r="26" s="21" customFormat="1" ht="12.75">
      <c r="A26" s="27"/>
    </row>
    <row r="27" s="21" customFormat="1" ht="12.75">
      <c r="A27" s="27"/>
    </row>
    <row r="28" s="21" customFormat="1" ht="12.75">
      <c r="A28" s="27"/>
    </row>
    <row r="29" s="4" customFormat="1" ht="12.75">
      <c r="A29" s="105"/>
    </row>
    <row r="30" s="4" customFormat="1" ht="12.75">
      <c r="A30" s="105"/>
    </row>
    <row r="31" s="4" customFormat="1" ht="12.75">
      <c r="A31" s="105"/>
    </row>
    <row r="32" s="4" customFormat="1" ht="12.75">
      <c r="A32" s="105"/>
    </row>
    <row r="33" s="4" customFormat="1" ht="12.75">
      <c r="A33" s="105"/>
    </row>
    <row r="34" s="4" customFormat="1" ht="12.75">
      <c r="A34" s="105"/>
    </row>
    <row r="35" s="4" customFormat="1" ht="12.75">
      <c r="A35" s="105"/>
    </row>
    <row r="36" s="4" customFormat="1" ht="12.75">
      <c r="A36" s="105"/>
    </row>
  </sheetData>
  <printOptions horizontalCentered="1"/>
  <pageMargins left="0.5" right="0.5" top="1" bottom="1" header="0.5" footer="0.5"/>
  <pageSetup fitToHeight="1" fitToWidth="1" horizontalDpi="600" verticalDpi="600" orientation="landscape" scale="84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5">
    <tabColor indexed="13"/>
    <pageSetUpPr fitToPage="1"/>
  </sheetPr>
  <dimension ref="A1:Q32"/>
  <sheetViews>
    <sheetView workbookViewId="0" topLeftCell="A1">
      <selection activeCell="A28" sqref="A28:IV37"/>
    </sheetView>
  </sheetViews>
  <sheetFormatPr defaultColWidth="9.140625" defaultRowHeight="12.75" outlineLevelRow="2"/>
  <cols>
    <col min="1" max="1" width="27.8515625" style="0" customWidth="1"/>
    <col min="2" max="2" width="1.28515625" style="0" customWidth="1"/>
    <col min="3" max="3" width="38.140625" style="0" customWidth="1"/>
    <col min="4" max="4" width="1.28515625" style="0" customWidth="1"/>
    <col min="8" max="8" width="1.28515625" style="0" customWidth="1"/>
    <col min="12" max="12" width="1.28515625" style="0" customWidth="1"/>
    <col min="16" max="17" width="9.140625" style="4" customWidth="1"/>
  </cols>
  <sheetData>
    <row r="1" spans="1:15" s="4" customFormat="1" ht="20.25">
      <c r="A1" s="321" t="s">
        <v>581</v>
      </c>
      <c r="B1" s="321"/>
      <c r="C1" s="321"/>
      <c r="D1" s="321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</row>
    <row r="2" spans="1:4" s="4" customFormat="1" ht="20.25">
      <c r="A2" s="368"/>
      <c r="B2" s="368"/>
      <c r="C2" s="368"/>
      <c r="D2" s="368"/>
    </row>
    <row r="3" spans="1:4" s="4" customFormat="1" ht="13.5" thickBot="1">
      <c r="A3" s="8" t="s">
        <v>441</v>
      </c>
      <c r="B3" s="8"/>
      <c r="C3" s="8"/>
      <c r="D3" s="8"/>
    </row>
    <row r="4" spans="1:15" s="4" customFormat="1" ht="12.75">
      <c r="A4" s="87"/>
      <c r="B4" s="125"/>
      <c r="C4" s="116"/>
      <c r="D4" s="125"/>
      <c r="E4" s="88" t="s">
        <v>27</v>
      </c>
      <c r="F4" s="88"/>
      <c r="G4" s="88"/>
      <c r="H4" s="230"/>
      <c r="I4" s="88" t="s">
        <v>540</v>
      </c>
      <c r="J4" s="88"/>
      <c r="K4" s="88"/>
      <c r="L4" s="230"/>
      <c r="M4" s="90" t="s">
        <v>10</v>
      </c>
      <c r="N4" s="90"/>
      <c r="O4" s="90"/>
    </row>
    <row r="5" spans="1:15" s="4" customFormat="1" ht="26.25" thickBot="1">
      <c r="A5" s="99" t="s">
        <v>72</v>
      </c>
      <c r="B5" s="369"/>
      <c r="C5" s="36" t="s">
        <v>539</v>
      </c>
      <c r="D5" s="369"/>
      <c r="E5" s="36" t="s">
        <v>625</v>
      </c>
      <c r="F5" s="36" t="s">
        <v>626</v>
      </c>
      <c r="G5" s="36" t="s">
        <v>58</v>
      </c>
      <c r="H5" s="377"/>
      <c r="I5" s="36" t="s">
        <v>625</v>
      </c>
      <c r="J5" s="36" t="s">
        <v>626</v>
      </c>
      <c r="K5" s="36" t="s">
        <v>58</v>
      </c>
      <c r="L5" s="377"/>
      <c r="M5" s="36" t="s">
        <v>625</v>
      </c>
      <c r="N5" s="36" t="s">
        <v>626</v>
      </c>
      <c r="O5" s="36" t="s">
        <v>58</v>
      </c>
    </row>
    <row r="6" spans="1:15" s="4" customFormat="1" ht="19.5" customHeight="1" outlineLevel="2">
      <c r="A6" s="100" t="s">
        <v>446</v>
      </c>
      <c r="B6" s="406"/>
      <c r="C6" s="378" t="s">
        <v>448</v>
      </c>
      <c r="D6" s="406"/>
      <c r="E6" s="101"/>
      <c r="F6" s="101">
        <v>32</v>
      </c>
      <c r="G6" s="102"/>
      <c r="H6" s="228"/>
      <c r="I6" s="101"/>
      <c r="J6" s="101">
        <v>32</v>
      </c>
      <c r="K6" s="102"/>
      <c r="L6" s="228"/>
      <c r="M6" s="101"/>
      <c r="N6" s="101">
        <v>64</v>
      </c>
      <c r="O6" s="102"/>
    </row>
    <row r="7" spans="2:15" s="4" customFormat="1" ht="19.5" customHeight="1" outlineLevel="2">
      <c r="B7" s="408"/>
      <c r="C7" s="120" t="s">
        <v>585</v>
      </c>
      <c r="D7" s="408"/>
      <c r="E7" s="7"/>
      <c r="F7" s="7"/>
      <c r="G7" s="151"/>
      <c r="H7" s="229"/>
      <c r="I7" s="7">
        <v>124</v>
      </c>
      <c r="J7" s="7">
        <v>136</v>
      </c>
      <c r="K7" s="151">
        <v>9.67741870880127</v>
      </c>
      <c r="L7" s="229"/>
      <c r="M7" s="7">
        <v>124</v>
      </c>
      <c r="N7" s="7">
        <v>136</v>
      </c>
      <c r="O7" s="151">
        <v>9.67741870880127</v>
      </c>
    </row>
    <row r="8" spans="2:15" s="4" customFormat="1" ht="19.5" customHeight="1" outlineLevel="2">
      <c r="B8" s="408"/>
      <c r="C8" s="120" t="s">
        <v>461</v>
      </c>
      <c r="D8" s="408"/>
      <c r="E8" s="7"/>
      <c r="F8" s="7"/>
      <c r="G8" s="151"/>
      <c r="H8" s="229"/>
      <c r="I8" s="7">
        <v>527</v>
      </c>
      <c r="J8" s="7">
        <v>546</v>
      </c>
      <c r="K8" s="151">
        <v>3.605313301086426</v>
      </c>
      <c r="L8" s="229"/>
      <c r="M8" s="7">
        <v>527</v>
      </c>
      <c r="N8" s="7">
        <v>546</v>
      </c>
      <c r="O8" s="151">
        <v>3.605313301086426</v>
      </c>
    </row>
    <row r="9" spans="2:15" s="4" customFormat="1" ht="19.5" customHeight="1" outlineLevel="2">
      <c r="B9" s="408"/>
      <c r="C9" s="120" t="s">
        <v>450</v>
      </c>
      <c r="D9" s="408"/>
      <c r="E9" s="7">
        <v>16</v>
      </c>
      <c r="F9" s="7">
        <v>20</v>
      </c>
      <c r="G9" s="151">
        <v>25</v>
      </c>
      <c r="H9" s="229"/>
      <c r="I9" s="7"/>
      <c r="J9" s="7"/>
      <c r="K9" s="151"/>
      <c r="L9" s="229"/>
      <c r="M9" s="7">
        <v>16</v>
      </c>
      <c r="N9" s="7">
        <v>20</v>
      </c>
      <c r="O9" s="151">
        <v>25</v>
      </c>
    </row>
    <row r="10" spans="2:15" s="4" customFormat="1" ht="19.5" customHeight="1" outlineLevel="2">
      <c r="B10" s="408"/>
      <c r="C10" s="120" t="s">
        <v>452</v>
      </c>
      <c r="D10" s="408"/>
      <c r="E10" s="7">
        <v>88</v>
      </c>
      <c r="F10" s="7">
        <v>104</v>
      </c>
      <c r="G10" s="151">
        <v>18.18181800842285</v>
      </c>
      <c r="H10" s="229"/>
      <c r="I10" s="7"/>
      <c r="J10" s="7"/>
      <c r="K10" s="151"/>
      <c r="L10" s="229"/>
      <c r="M10" s="7">
        <v>88</v>
      </c>
      <c r="N10" s="7">
        <v>104</v>
      </c>
      <c r="O10" s="151">
        <v>18.18181800842285</v>
      </c>
    </row>
    <row r="11" spans="2:15" s="21" customFormat="1" ht="19.5" customHeight="1" outlineLevel="2">
      <c r="B11" s="408"/>
      <c r="C11" s="117" t="s">
        <v>446</v>
      </c>
      <c r="D11" s="408"/>
      <c r="E11" s="7">
        <v>1372</v>
      </c>
      <c r="F11" s="7">
        <v>1452</v>
      </c>
      <c r="G11" s="151">
        <v>5.83090353012085</v>
      </c>
      <c r="H11" s="229"/>
      <c r="I11" s="7">
        <v>148</v>
      </c>
      <c r="J11" s="7">
        <v>165</v>
      </c>
      <c r="K11" s="151">
        <v>11.486486434936523</v>
      </c>
      <c r="L11" s="229"/>
      <c r="M11" s="7">
        <v>1520</v>
      </c>
      <c r="N11" s="7">
        <v>1617</v>
      </c>
      <c r="O11" s="151">
        <v>6.3815789222717285</v>
      </c>
    </row>
    <row r="12" spans="1:17" s="18" customFormat="1" ht="19.5" customHeight="1" thickBot="1">
      <c r="A12" s="264" t="s">
        <v>473</v>
      </c>
      <c r="B12" s="129"/>
      <c r="C12" s="131"/>
      <c r="D12" s="129"/>
      <c r="E12" s="132">
        <v>1476</v>
      </c>
      <c r="F12" s="132">
        <v>1608</v>
      </c>
      <c r="G12" s="135">
        <v>8.94308943089431</v>
      </c>
      <c r="H12" s="262"/>
      <c r="I12" s="132">
        <v>799</v>
      </c>
      <c r="J12" s="132">
        <v>879</v>
      </c>
      <c r="K12" s="135">
        <v>10.012515644555695</v>
      </c>
      <c r="L12" s="262"/>
      <c r="M12" s="132">
        <v>2275</v>
      </c>
      <c r="N12" s="132">
        <v>2487</v>
      </c>
      <c r="O12" s="135">
        <v>9.318681318681318</v>
      </c>
      <c r="P12" s="21"/>
      <c r="Q12" s="21"/>
    </row>
    <row r="13" spans="1:15" s="21" customFormat="1" ht="19.5" customHeight="1" thickTop="1">
      <c r="A13" s="24"/>
      <c r="B13" s="24"/>
      <c r="C13" s="24"/>
      <c r="D13" s="24"/>
      <c r="E13" s="25"/>
      <c r="F13" s="25"/>
      <c r="G13" s="113"/>
      <c r="H13" s="113"/>
      <c r="I13" s="25"/>
      <c r="J13" s="25"/>
      <c r="K13" s="113"/>
      <c r="L13" s="113"/>
      <c r="M13" s="25"/>
      <c r="N13" s="25"/>
      <c r="O13" s="113"/>
    </row>
    <row r="14" s="21" customFormat="1" ht="12.75"/>
    <row r="15" spans="1:15" s="21" customFormat="1" ht="13.5" thickBot="1">
      <c r="A15" s="8" t="s">
        <v>474</v>
      </c>
      <c r="B15" s="8"/>
      <c r="C15" s="8"/>
      <c r="D15" s="8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</row>
    <row r="16" spans="1:15" s="4" customFormat="1" ht="12.75">
      <c r="A16" s="87"/>
      <c r="B16" s="87"/>
      <c r="C16" s="87"/>
      <c r="D16" s="87"/>
      <c r="E16" s="88" t="s">
        <v>27</v>
      </c>
      <c r="F16" s="88"/>
      <c r="G16" s="88"/>
      <c r="H16" s="88"/>
      <c r="I16" s="88" t="s">
        <v>540</v>
      </c>
      <c r="J16" s="88"/>
      <c r="K16" s="88"/>
      <c r="L16" s="88"/>
      <c r="M16" s="90" t="s">
        <v>10</v>
      </c>
      <c r="N16" s="90"/>
      <c r="O16" s="90"/>
    </row>
    <row r="17" spans="1:15" ht="26.25" thickBot="1">
      <c r="A17" s="99" t="s">
        <v>72</v>
      </c>
      <c r="B17" s="99"/>
      <c r="C17" s="36" t="s">
        <v>539</v>
      </c>
      <c r="D17" s="99"/>
      <c r="E17" s="36" t="s">
        <v>625</v>
      </c>
      <c r="F17" s="36" t="s">
        <v>626</v>
      </c>
      <c r="G17" s="36" t="s">
        <v>58</v>
      </c>
      <c r="H17" s="36"/>
      <c r="I17" s="36" t="s">
        <v>625</v>
      </c>
      <c r="J17" s="36" t="s">
        <v>626</v>
      </c>
      <c r="K17" s="36" t="s">
        <v>58</v>
      </c>
      <c r="L17" s="36"/>
      <c r="M17" s="36" t="s">
        <v>625</v>
      </c>
      <c r="N17" s="36" t="s">
        <v>626</v>
      </c>
      <c r="O17" s="36" t="s">
        <v>58</v>
      </c>
    </row>
    <row r="18" spans="1:15" ht="12.75">
      <c r="A18" s="87" t="s">
        <v>20</v>
      </c>
      <c r="B18" s="87"/>
      <c r="C18" s="116" t="s">
        <v>20</v>
      </c>
      <c r="D18" s="87"/>
      <c r="E18" s="409"/>
      <c r="F18" s="409"/>
      <c r="G18" s="410"/>
      <c r="H18" s="410"/>
      <c r="I18" s="409">
        <v>1111</v>
      </c>
      <c r="J18" s="409">
        <v>1130</v>
      </c>
      <c r="K18" s="410">
        <v>1.71017110347747</v>
      </c>
      <c r="L18" s="410"/>
      <c r="M18" s="409">
        <v>1111</v>
      </c>
      <c r="N18" s="409">
        <v>1130</v>
      </c>
      <c r="O18" s="410">
        <v>1.710171103477478</v>
      </c>
    </row>
    <row r="19" spans="1:15" ht="13.5" thickBot="1">
      <c r="A19" s="140" t="s">
        <v>485</v>
      </c>
      <c r="B19" s="140"/>
      <c r="C19" s="141" t="s">
        <v>20</v>
      </c>
      <c r="D19" s="140"/>
      <c r="E19" s="132"/>
      <c r="F19" s="132"/>
      <c r="G19" s="135"/>
      <c r="H19" s="135"/>
      <c r="I19" s="132">
        <v>1111</v>
      </c>
      <c r="J19" s="132">
        <v>1130</v>
      </c>
      <c r="K19" s="135">
        <v>1.71017110347747</v>
      </c>
      <c r="L19" s="135"/>
      <c r="M19" s="132">
        <v>1111</v>
      </c>
      <c r="N19" s="132">
        <v>1130</v>
      </c>
      <c r="O19" s="135">
        <v>1.710171103477478</v>
      </c>
    </row>
    <row r="20" spans="1:15" ht="20.25" customHeight="1" thickTop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</row>
    <row r="21" spans="1:15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</row>
    <row r="22" spans="1:15" ht="13.5" thickBot="1">
      <c r="A22" s="8" t="s">
        <v>21</v>
      </c>
      <c r="B22" s="8"/>
      <c r="C22" s="8"/>
      <c r="D22" s="8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pans="1:15" ht="12.75">
      <c r="A23" s="87"/>
      <c r="B23" s="125"/>
      <c r="C23" s="87"/>
      <c r="D23" s="125"/>
      <c r="E23" s="88" t="s">
        <v>27</v>
      </c>
      <c r="F23" s="88"/>
      <c r="G23" s="88"/>
      <c r="H23" s="230"/>
      <c r="I23" s="88" t="s">
        <v>540</v>
      </c>
      <c r="J23" s="88"/>
      <c r="K23" s="88"/>
      <c r="L23" s="230"/>
      <c r="M23" s="90" t="s">
        <v>10</v>
      </c>
      <c r="N23" s="90"/>
      <c r="O23" s="90"/>
    </row>
    <row r="24" spans="1:15" ht="26.25" thickBot="1">
      <c r="A24" s="99" t="s">
        <v>72</v>
      </c>
      <c r="B24" s="369"/>
      <c r="C24" s="36" t="s">
        <v>539</v>
      </c>
      <c r="D24" s="369"/>
      <c r="E24" s="36" t="s">
        <v>625</v>
      </c>
      <c r="F24" s="36" t="s">
        <v>626</v>
      </c>
      <c r="G24" s="36" t="s">
        <v>58</v>
      </c>
      <c r="H24" s="377"/>
      <c r="I24" s="36" t="s">
        <v>625</v>
      </c>
      <c r="J24" s="36" t="s">
        <v>626</v>
      </c>
      <c r="K24" s="36" t="s">
        <v>58</v>
      </c>
      <c r="L24" s="377"/>
      <c r="M24" s="36" t="s">
        <v>625</v>
      </c>
      <c r="N24" s="36" t="s">
        <v>626</v>
      </c>
      <c r="O24" s="36" t="s">
        <v>58</v>
      </c>
    </row>
    <row r="25" spans="1:15" ht="12.75">
      <c r="A25" s="100" t="s">
        <v>21</v>
      </c>
      <c r="B25" s="406"/>
      <c r="C25" s="378" t="s">
        <v>162</v>
      </c>
      <c r="D25" s="406"/>
      <c r="E25" s="101">
        <v>72</v>
      </c>
      <c r="F25" s="101">
        <v>80</v>
      </c>
      <c r="G25" s="102">
        <v>11.111111640930176</v>
      </c>
      <c r="H25" s="228"/>
      <c r="I25" s="101"/>
      <c r="J25" s="101"/>
      <c r="K25" s="102"/>
      <c r="L25" s="228"/>
      <c r="M25" s="101">
        <v>72</v>
      </c>
      <c r="N25" s="101">
        <v>80</v>
      </c>
      <c r="O25" s="102">
        <v>11.111111640930176</v>
      </c>
    </row>
    <row r="26" spans="1:15" ht="12.75">
      <c r="A26" s="21"/>
      <c r="B26" s="408"/>
      <c r="C26" s="120" t="s">
        <v>397</v>
      </c>
      <c r="D26" s="408"/>
      <c r="E26" s="26">
        <v>240</v>
      </c>
      <c r="F26" s="26">
        <v>236</v>
      </c>
      <c r="G26" s="103">
        <v>-1.6666667461395264</v>
      </c>
      <c r="H26" s="229"/>
      <c r="I26" s="26"/>
      <c r="J26" s="26"/>
      <c r="K26" s="103"/>
      <c r="L26" s="229"/>
      <c r="M26" s="26">
        <v>240</v>
      </c>
      <c r="N26" s="26">
        <v>236</v>
      </c>
      <c r="O26" s="103">
        <v>-1.6666667461395264</v>
      </c>
    </row>
    <row r="27" spans="1:15" ht="13.5" thickBot="1">
      <c r="A27" s="140" t="s">
        <v>511</v>
      </c>
      <c r="B27" s="143"/>
      <c r="C27" s="140"/>
      <c r="D27" s="143"/>
      <c r="E27" s="132">
        <v>312</v>
      </c>
      <c r="F27" s="132">
        <v>316</v>
      </c>
      <c r="G27" s="135">
        <v>1.282051282051282</v>
      </c>
      <c r="H27" s="262"/>
      <c r="I27" s="132"/>
      <c r="J27" s="132"/>
      <c r="K27" s="135"/>
      <c r="L27" s="262"/>
      <c r="M27" s="132">
        <v>312</v>
      </c>
      <c r="N27" s="132">
        <v>316</v>
      </c>
      <c r="O27" s="135">
        <v>1.282051282051282</v>
      </c>
    </row>
    <row r="28" spans="1:15" ht="13.5" thickTop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</row>
    <row r="29" spans="1:15" ht="12.7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</row>
    <row r="30" spans="1:15" ht="12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1:15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1:15" ht="12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="4" customFormat="1" ht="12.75"/>
    <row r="34" s="4" customFormat="1" ht="12.75"/>
    <row r="35" s="4" customFormat="1" ht="12.75"/>
    <row r="36" s="4" customFormat="1" ht="12.75"/>
    <row r="37" s="4" customFormat="1" ht="12.75"/>
  </sheetData>
  <printOptions horizontalCentered="1"/>
  <pageMargins left="0.5" right="0.5" top="1" bottom="1" header="0.5" footer="0.5"/>
  <pageSetup fitToHeight="1" fitToWidth="1" horizontalDpi="600" verticalDpi="600" orientation="landscape" scale="84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32">
    <tabColor indexed="13"/>
    <pageSetUpPr fitToPage="1"/>
  </sheetPr>
  <dimension ref="A1:O32"/>
  <sheetViews>
    <sheetView workbookViewId="0" topLeftCell="A1">
      <selection activeCell="A42" sqref="A40:IV42"/>
    </sheetView>
  </sheetViews>
  <sheetFormatPr defaultColWidth="9.140625" defaultRowHeight="12.75"/>
  <cols>
    <col min="1" max="1" width="27.8515625" style="0" customWidth="1"/>
    <col min="2" max="2" width="1.28515625" style="0" customWidth="1"/>
    <col min="3" max="3" width="38.140625" style="0" customWidth="1"/>
    <col min="4" max="4" width="1.28515625" style="0" customWidth="1"/>
    <col min="8" max="8" width="1.28515625" style="0" customWidth="1"/>
    <col min="12" max="12" width="1.28515625" style="0" customWidth="1"/>
    <col min="16" max="18" width="9.140625" style="4" customWidth="1"/>
  </cols>
  <sheetData>
    <row r="1" spans="1:15" ht="20.25">
      <c r="A1" s="321" t="s">
        <v>581</v>
      </c>
      <c r="B1" s="321"/>
      <c r="C1" s="321"/>
      <c r="D1" s="321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</row>
    <row r="2" spans="1:15" ht="12.75">
      <c r="A2" s="21"/>
      <c r="B2" s="21"/>
      <c r="C2" s="26"/>
      <c r="D2" s="26"/>
      <c r="E2" s="103"/>
      <c r="F2" s="26"/>
      <c r="G2" s="21"/>
      <c r="H2" s="103"/>
      <c r="I2" s="26"/>
      <c r="J2" s="26"/>
      <c r="K2" s="103"/>
      <c r="L2" s="4"/>
      <c r="M2" s="4"/>
      <c r="N2" s="4"/>
      <c r="O2" s="4"/>
    </row>
    <row r="3" spans="1:15" ht="13.5" thickBot="1">
      <c r="A3" s="8" t="s">
        <v>23</v>
      </c>
      <c r="B3" s="8"/>
      <c r="C3" s="8"/>
      <c r="D3" s="8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2.75">
      <c r="A4" s="87"/>
      <c r="B4" s="125"/>
      <c r="C4" s="87"/>
      <c r="D4" s="125"/>
      <c r="E4" s="88" t="s">
        <v>27</v>
      </c>
      <c r="F4" s="88"/>
      <c r="G4" s="88"/>
      <c r="H4" s="230"/>
      <c r="I4" s="88" t="s">
        <v>540</v>
      </c>
      <c r="J4" s="88"/>
      <c r="K4" s="88"/>
      <c r="L4" s="230"/>
      <c r="M4" s="90" t="s">
        <v>10</v>
      </c>
      <c r="N4" s="90"/>
      <c r="O4" s="90"/>
    </row>
    <row r="5" spans="1:15" ht="26.25" thickBot="1">
      <c r="A5" s="99" t="s">
        <v>72</v>
      </c>
      <c r="B5" s="369"/>
      <c r="C5" s="36" t="s">
        <v>539</v>
      </c>
      <c r="D5" s="369"/>
      <c r="E5" s="36" t="s">
        <v>625</v>
      </c>
      <c r="F5" s="36" t="s">
        <v>626</v>
      </c>
      <c r="G5" s="36" t="s">
        <v>58</v>
      </c>
      <c r="H5" s="377"/>
      <c r="I5" s="36" t="s">
        <v>625</v>
      </c>
      <c r="J5" s="36" t="s">
        <v>626</v>
      </c>
      <c r="K5" s="36" t="s">
        <v>58</v>
      </c>
      <c r="L5" s="377"/>
      <c r="M5" s="36" t="s">
        <v>625</v>
      </c>
      <c r="N5" s="36" t="s">
        <v>626</v>
      </c>
      <c r="O5" s="36" t="s">
        <v>58</v>
      </c>
    </row>
    <row r="6" spans="1:15" s="21" customFormat="1" ht="19.5" customHeight="1">
      <c r="A6" s="104" t="s">
        <v>23</v>
      </c>
      <c r="B6" s="407"/>
      <c r="C6" s="411" t="s">
        <v>590</v>
      </c>
      <c r="D6" s="407"/>
      <c r="E6" s="328"/>
      <c r="F6" s="328"/>
      <c r="G6" s="329"/>
      <c r="H6" s="407"/>
      <c r="I6" s="328">
        <v>7</v>
      </c>
      <c r="J6" s="328">
        <v>6</v>
      </c>
      <c r="K6" s="329">
        <v>-14.285715103149414</v>
      </c>
      <c r="L6" s="340"/>
      <c r="M6" s="328">
        <v>7</v>
      </c>
      <c r="N6" s="328">
        <v>6</v>
      </c>
      <c r="O6" s="329">
        <v>-14.285715103149414</v>
      </c>
    </row>
    <row r="7" spans="1:15" ht="19.5" customHeight="1" thickBot="1">
      <c r="A7" s="140" t="s">
        <v>518</v>
      </c>
      <c r="B7" s="266"/>
      <c r="C7" s="141"/>
      <c r="D7" s="266"/>
      <c r="E7" s="132"/>
      <c r="F7" s="132"/>
      <c r="G7" s="135"/>
      <c r="H7" s="267"/>
      <c r="I7" s="132">
        <f>SUM(I6:I6)</f>
        <v>7</v>
      </c>
      <c r="J7" s="132">
        <f>SUM(J6:J6)</f>
        <v>6</v>
      </c>
      <c r="K7" s="135">
        <f>(J7-I7)/I7*100</f>
        <v>-14.285714285714285</v>
      </c>
      <c r="L7" s="267"/>
      <c r="M7" s="132">
        <f>SUM(M6:M6)</f>
        <v>7</v>
      </c>
      <c r="N7" s="132">
        <f>SUM(N6:N6)</f>
        <v>6</v>
      </c>
      <c r="O7" s="135">
        <f>(N7-M7)/M7*100</f>
        <v>-14.285714285714285</v>
      </c>
    </row>
    <row r="8" spans="1:15" ht="13.5" thickTop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</row>
    <row r="9" spans="1:15" ht="12.7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</row>
    <row r="10" spans="1:15" ht="13.5" thickBot="1">
      <c r="A10" s="8" t="s">
        <v>59</v>
      </c>
      <c r="B10" s="8"/>
      <c r="C10" s="8"/>
      <c r="D10" s="8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15" ht="12.75">
      <c r="A11" s="87"/>
      <c r="B11" s="125"/>
      <c r="C11" s="87"/>
      <c r="D11" s="125"/>
      <c r="E11" s="88" t="s">
        <v>27</v>
      </c>
      <c r="F11" s="88"/>
      <c r="G11" s="88"/>
      <c r="H11" s="230"/>
      <c r="I11" s="88" t="s">
        <v>540</v>
      </c>
      <c r="J11" s="88"/>
      <c r="K11" s="88"/>
      <c r="L11" s="230"/>
      <c r="M11" s="90" t="s">
        <v>10</v>
      </c>
      <c r="N11" s="90"/>
      <c r="O11" s="90"/>
    </row>
    <row r="12" spans="1:15" ht="26.25" thickBot="1">
      <c r="A12" s="99" t="s">
        <v>72</v>
      </c>
      <c r="B12" s="369"/>
      <c r="C12" s="36" t="s">
        <v>539</v>
      </c>
      <c r="D12" s="369"/>
      <c r="E12" s="36" t="s">
        <v>625</v>
      </c>
      <c r="F12" s="36" t="s">
        <v>626</v>
      </c>
      <c r="G12" s="36" t="s">
        <v>58</v>
      </c>
      <c r="H12" s="377"/>
      <c r="I12" s="36" t="s">
        <v>625</v>
      </c>
      <c r="J12" s="36" t="s">
        <v>626</v>
      </c>
      <c r="K12" s="36" t="s">
        <v>58</v>
      </c>
      <c r="L12" s="377"/>
      <c r="M12" s="36" t="s">
        <v>625</v>
      </c>
      <c r="N12" s="36" t="s">
        <v>626</v>
      </c>
      <c r="O12" s="36" t="s">
        <v>58</v>
      </c>
    </row>
    <row r="13" spans="1:15" ht="12.75">
      <c r="A13" s="104" t="s">
        <v>592</v>
      </c>
      <c r="B13" s="407"/>
      <c r="C13" s="411" t="s">
        <v>593</v>
      </c>
      <c r="D13" s="407"/>
      <c r="E13" s="328">
        <v>30</v>
      </c>
      <c r="F13" s="328">
        <v>23</v>
      </c>
      <c r="G13" s="329">
        <v>-23.33333396911621</v>
      </c>
      <c r="H13" s="407"/>
      <c r="I13" s="328"/>
      <c r="J13" s="328"/>
      <c r="K13" s="329"/>
      <c r="L13" s="340"/>
      <c r="M13" s="328">
        <v>30</v>
      </c>
      <c r="N13" s="328">
        <v>23</v>
      </c>
      <c r="O13" s="329">
        <v>-23.33333396911621</v>
      </c>
    </row>
    <row r="14" spans="1:15" ht="13.5" thickBot="1">
      <c r="A14" s="140" t="s">
        <v>594</v>
      </c>
      <c r="B14" s="266"/>
      <c r="C14" s="141"/>
      <c r="D14" s="266"/>
      <c r="E14" s="132"/>
      <c r="F14" s="132"/>
      <c r="G14" s="135"/>
      <c r="H14" s="267"/>
      <c r="I14" s="132"/>
      <c r="J14" s="132"/>
      <c r="K14" s="135"/>
      <c r="L14" s="267"/>
      <c r="M14" s="132">
        <f>SUM(M13:M13)</f>
        <v>30</v>
      </c>
      <c r="N14" s="132">
        <f>SUM(N13:N13)</f>
        <v>23</v>
      </c>
      <c r="O14" s="135">
        <f>(N14-M14)/M14*100</f>
        <v>-23.333333333333332</v>
      </c>
    </row>
    <row r="15" spans="1:15" ht="13.5" thickTop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</row>
    <row r="16" spans="1:15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</row>
    <row r="17" spans="1:15" ht="13.5" thickBot="1">
      <c r="A17" s="8" t="s">
        <v>24</v>
      </c>
      <c r="B17" s="8"/>
      <c r="C17" s="8"/>
      <c r="D17" s="8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</row>
    <row r="18" spans="1:15" ht="12.75">
      <c r="A18" s="87"/>
      <c r="B18" s="125"/>
      <c r="C18" s="87"/>
      <c r="D18" s="125"/>
      <c r="E18" s="88" t="s">
        <v>27</v>
      </c>
      <c r="F18" s="88"/>
      <c r="G18" s="88"/>
      <c r="H18" s="230"/>
      <c r="I18" s="88" t="s">
        <v>540</v>
      </c>
      <c r="J18" s="88"/>
      <c r="K18" s="88"/>
      <c r="L18" s="230"/>
      <c r="M18" s="90" t="s">
        <v>10</v>
      </c>
      <c r="N18" s="90"/>
      <c r="O18" s="90"/>
    </row>
    <row r="19" spans="1:15" ht="26.25" thickBot="1">
      <c r="A19" s="99" t="s">
        <v>72</v>
      </c>
      <c r="B19" s="369"/>
      <c r="C19" s="36" t="s">
        <v>539</v>
      </c>
      <c r="D19" s="369"/>
      <c r="E19" s="36" t="s">
        <v>625</v>
      </c>
      <c r="F19" s="36" t="s">
        <v>626</v>
      </c>
      <c r="G19" s="36" t="s">
        <v>58</v>
      </c>
      <c r="H19" s="377"/>
      <c r="I19" s="36" t="s">
        <v>625</v>
      </c>
      <c r="J19" s="36" t="s">
        <v>626</v>
      </c>
      <c r="K19" s="36" t="s">
        <v>58</v>
      </c>
      <c r="L19" s="377"/>
      <c r="M19" s="36" t="s">
        <v>625</v>
      </c>
      <c r="N19" s="36" t="s">
        <v>626</v>
      </c>
      <c r="O19" s="36" t="s">
        <v>58</v>
      </c>
    </row>
    <row r="20" spans="1:15" ht="12.75">
      <c r="A20" s="104" t="s">
        <v>60</v>
      </c>
      <c r="B20" s="407"/>
      <c r="C20" s="411"/>
      <c r="D20" s="407"/>
      <c r="E20" s="328">
        <v>31696</v>
      </c>
      <c r="F20" s="328">
        <v>30542</v>
      </c>
      <c r="G20" s="329">
        <v>-3.6408379077911377</v>
      </c>
      <c r="H20" s="407"/>
      <c r="I20" s="328">
        <v>20978</v>
      </c>
      <c r="J20" s="328">
        <v>20413</v>
      </c>
      <c r="K20" s="329">
        <v>-2.6932976245880127</v>
      </c>
      <c r="L20" s="340"/>
      <c r="M20" s="328">
        <v>52674</v>
      </c>
      <c r="N20" s="328">
        <v>50955</v>
      </c>
      <c r="O20" s="329">
        <v>-3.263469696044922</v>
      </c>
    </row>
    <row r="21" spans="1:15" ht="13.5" thickBot="1">
      <c r="A21" s="140" t="s">
        <v>596</v>
      </c>
      <c r="B21" s="266"/>
      <c r="C21" s="141"/>
      <c r="D21" s="266"/>
      <c r="E21" s="132">
        <v>31696</v>
      </c>
      <c r="F21" s="132">
        <v>30542</v>
      </c>
      <c r="G21" s="135">
        <v>-3.6408379077911377</v>
      </c>
      <c r="H21" s="267"/>
      <c r="I21" s="132">
        <v>20978</v>
      </c>
      <c r="J21" s="132">
        <v>20413</v>
      </c>
      <c r="K21" s="135">
        <v>-2.6932976245880127</v>
      </c>
      <c r="L21" s="267"/>
      <c r="M21" s="132">
        <v>52674</v>
      </c>
      <c r="N21" s="132">
        <v>50955</v>
      </c>
      <c r="O21" s="135">
        <v>-3.263469643467366</v>
      </c>
    </row>
    <row r="22" spans="1:15" ht="13.5" thickTop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pans="1:15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pans="1:15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</row>
    <row r="25" spans="1:15" ht="12.7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</row>
    <row r="26" spans="1:15" ht="12.7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</row>
    <row r="27" spans="1:15" ht="12.7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</row>
    <row r="28" spans="1:15" ht="12.7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</row>
    <row r="29" spans="1:15" ht="12.7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</row>
    <row r="30" spans="1:15" ht="12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1:15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1:15" ht="12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="4" customFormat="1" ht="12.75"/>
    <row r="34" s="4" customFormat="1" ht="12.75"/>
    <row r="35" s="4" customFormat="1" ht="12.75"/>
    <row r="36" s="4" customFormat="1" ht="12.75"/>
    <row r="37" s="4" customFormat="1" ht="12.75"/>
    <row r="38" s="4" customFormat="1" ht="12.75"/>
    <row r="39" s="4" customFormat="1" ht="12.75"/>
    <row r="40" s="4" customFormat="1" ht="12.75"/>
    <row r="41" s="4" customFormat="1" ht="12.75"/>
    <row r="42" s="4" customFormat="1" ht="12.75"/>
  </sheetData>
  <printOptions horizontalCentered="1"/>
  <pageMargins left="0.5" right="0.5" top="1" bottom="1" header="0.5" footer="0.5"/>
  <pageSetup fitToHeight="1" fitToWidth="1" horizontalDpi="600" verticalDpi="600" orientation="landscape" scale="84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21">
    <tabColor indexed="57"/>
    <pageSetUpPr fitToPage="1"/>
  </sheetPr>
  <dimension ref="A1:IV38"/>
  <sheetViews>
    <sheetView workbookViewId="0" topLeftCell="A1">
      <selection activeCell="Y11" sqref="Y11"/>
    </sheetView>
  </sheetViews>
  <sheetFormatPr defaultColWidth="9.140625" defaultRowHeight="12.75"/>
  <cols>
    <col min="1" max="1" width="19.140625" style="0" customWidth="1"/>
    <col min="2" max="2" width="1.28515625" style="0" customWidth="1"/>
    <col min="3" max="4" width="6.57421875" style="0" bestFit="1" customWidth="1"/>
    <col min="6" max="6" width="1.28515625" style="21" customWidth="1"/>
    <col min="7" max="8" width="6.57421875" style="0" bestFit="1" customWidth="1"/>
    <col min="10" max="10" width="0.9921875" style="21" customWidth="1"/>
    <col min="11" max="12" width="5.57421875" style="0" bestFit="1" customWidth="1"/>
    <col min="14" max="14" width="0.9921875" style="21" customWidth="1"/>
    <col min="15" max="16" width="5.57421875" style="0" bestFit="1" customWidth="1"/>
    <col min="18" max="18" width="0.85546875" style="21" customWidth="1"/>
    <col min="19" max="20" width="6.57421875" style="0" bestFit="1" customWidth="1"/>
    <col min="22" max="27" width="9.140625" style="4" customWidth="1"/>
  </cols>
  <sheetData>
    <row r="1" spans="1:27" s="18" customFormat="1" ht="13.5" thickBot="1">
      <c r="A1" s="8" t="s">
        <v>531</v>
      </c>
      <c r="B1" s="8"/>
      <c r="C1" s="4"/>
      <c r="D1" s="4"/>
      <c r="E1" s="4"/>
      <c r="F1" s="21"/>
      <c r="G1" s="4"/>
      <c r="H1" s="4"/>
      <c r="I1" s="4"/>
      <c r="J1" s="21"/>
      <c r="K1" s="4"/>
      <c r="L1" s="4"/>
      <c r="M1" s="4"/>
      <c r="N1" s="21"/>
      <c r="O1" s="4"/>
      <c r="P1" s="4"/>
      <c r="Q1" s="4"/>
      <c r="R1" s="21"/>
      <c r="S1" s="4"/>
      <c r="T1" s="4"/>
      <c r="U1" s="4"/>
      <c r="V1" s="21"/>
      <c r="W1" s="21"/>
      <c r="X1" s="21"/>
      <c r="Y1" s="21"/>
      <c r="Z1" s="21"/>
      <c r="AA1" s="21"/>
    </row>
    <row r="2" spans="3:256" s="46" customFormat="1" ht="21" customHeight="1" thickBot="1" thickTop="1">
      <c r="C2" s="43" t="s">
        <v>532</v>
      </c>
      <c r="D2" s="43"/>
      <c r="E2" s="43"/>
      <c r="F2" s="43"/>
      <c r="G2" s="286" t="s">
        <v>533</v>
      </c>
      <c r="H2" s="44"/>
      <c r="I2" s="44"/>
      <c r="J2" s="44"/>
      <c r="K2" s="286" t="s">
        <v>534</v>
      </c>
      <c r="L2" s="44"/>
      <c r="M2" s="44"/>
      <c r="N2" s="44"/>
      <c r="O2" s="43" t="s">
        <v>535</v>
      </c>
      <c r="P2" s="43"/>
      <c r="Q2" s="43"/>
      <c r="R2" s="43"/>
      <c r="S2" s="286" t="s">
        <v>10</v>
      </c>
      <c r="T2" s="44"/>
      <c r="U2" s="44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1"/>
      <c r="EF2" s="21"/>
      <c r="EG2" s="21"/>
      <c r="EH2" s="21"/>
      <c r="EI2" s="21"/>
      <c r="EJ2" s="21"/>
      <c r="EK2" s="21"/>
      <c r="EL2" s="21"/>
      <c r="EM2" s="21"/>
      <c r="EN2" s="21"/>
      <c r="EO2" s="21"/>
      <c r="EP2" s="21"/>
      <c r="EQ2" s="21"/>
      <c r="ER2" s="21"/>
      <c r="ES2" s="21"/>
      <c r="ET2" s="21"/>
      <c r="EU2" s="21"/>
      <c r="EV2" s="21"/>
      <c r="EW2" s="21"/>
      <c r="EX2" s="21"/>
      <c r="EY2" s="21"/>
      <c r="EZ2" s="21"/>
      <c r="FA2" s="21"/>
      <c r="FB2" s="21"/>
      <c r="FC2" s="21"/>
      <c r="FD2" s="21"/>
      <c r="FE2" s="21"/>
      <c r="FF2" s="21"/>
      <c r="FG2" s="21"/>
      <c r="FH2" s="21"/>
      <c r="FI2" s="21"/>
      <c r="FJ2" s="21"/>
      <c r="FK2" s="21"/>
      <c r="FL2" s="21"/>
      <c r="FM2" s="21"/>
      <c r="FN2" s="21"/>
      <c r="FO2" s="21"/>
      <c r="FP2" s="21"/>
      <c r="FQ2" s="21"/>
      <c r="FR2" s="21"/>
      <c r="FS2" s="21"/>
      <c r="FT2" s="21"/>
      <c r="FU2" s="21"/>
      <c r="FV2" s="21"/>
      <c r="FW2" s="21"/>
      <c r="FX2" s="21"/>
      <c r="FY2" s="21"/>
      <c r="FZ2" s="21"/>
      <c r="GA2" s="21"/>
      <c r="GB2" s="21"/>
      <c r="GC2" s="21"/>
      <c r="GD2" s="21"/>
      <c r="GE2" s="21"/>
      <c r="GF2" s="21"/>
      <c r="GG2" s="21"/>
      <c r="GH2" s="21"/>
      <c r="GI2" s="21"/>
      <c r="GJ2" s="21"/>
      <c r="GK2" s="21"/>
      <c r="GL2" s="21"/>
      <c r="GM2" s="21"/>
      <c r="GN2" s="21"/>
      <c r="GO2" s="21"/>
      <c r="GP2" s="21"/>
      <c r="GQ2" s="21"/>
      <c r="GR2" s="21"/>
      <c r="GS2" s="21"/>
      <c r="GT2" s="21"/>
      <c r="GU2" s="21"/>
      <c r="GV2" s="21"/>
      <c r="GW2" s="21"/>
      <c r="GX2" s="21"/>
      <c r="GY2" s="21"/>
      <c r="GZ2" s="21"/>
      <c r="HA2" s="21"/>
      <c r="HB2" s="21"/>
      <c r="HC2" s="21"/>
      <c r="HD2" s="21"/>
      <c r="HE2" s="21"/>
      <c r="HF2" s="21"/>
      <c r="HG2" s="21"/>
      <c r="HH2" s="21"/>
      <c r="HI2" s="21"/>
      <c r="HJ2" s="21"/>
      <c r="HK2" s="21"/>
      <c r="HL2" s="21"/>
      <c r="HM2" s="21"/>
      <c r="HN2" s="21"/>
      <c r="HO2" s="21"/>
      <c r="HP2" s="21"/>
      <c r="HQ2" s="21"/>
      <c r="HR2" s="21"/>
      <c r="HS2" s="21"/>
      <c r="HT2" s="21"/>
      <c r="HU2" s="21"/>
      <c r="HV2" s="21"/>
      <c r="HW2" s="21"/>
      <c r="HX2" s="21"/>
      <c r="HY2" s="21"/>
      <c r="HZ2" s="21"/>
      <c r="IA2" s="21"/>
      <c r="IB2" s="21"/>
      <c r="IC2" s="21"/>
      <c r="ID2" s="21"/>
      <c r="IE2" s="21"/>
      <c r="IF2" s="21"/>
      <c r="IG2" s="21"/>
      <c r="IH2" s="21"/>
      <c r="II2" s="21"/>
      <c r="IJ2" s="21"/>
      <c r="IK2" s="21"/>
      <c r="IL2" s="21"/>
      <c r="IM2" s="21"/>
      <c r="IN2" s="21"/>
      <c r="IO2" s="21"/>
      <c r="IP2" s="21"/>
      <c r="IQ2" s="21"/>
      <c r="IR2" s="21"/>
      <c r="IS2" s="21"/>
      <c r="IT2" s="21"/>
      <c r="IU2" s="21"/>
      <c r="IV2" s="21"/>
    </row>
    <row r="3" spans="1:21" s="4" customFormat="1" ht="30.75" customHeight="1" thickBot="1">
      <c r="A3" s="287" t="s">
        <v>1</v>
      </c>
      <c r="B3" s="288"/>
      <c r="C3" s="6" t="s">
        <v>625</v>
      </c>
      <c r="D3" s="6" t="s">
        <v>626</v>
      </c>
      <c r="E3" s="6" t="s">
        <v>58</v>
      </c>
      <c r="F3" s="289"/>
      <c r="G3" s="6" t="s">
        <v>625</v>
      </c>
      <c r="H3" s="6" t="s">
        <v>626</v>
      </c>
      <c r="I3" s="6" t="s">
        <v>58</v>
      </c>
      <c r="J3" s="289"/>
      <c r="K3" s="6" t="s">
        <v>625</v>
      </c>
      <c r="L3" s="6" t="s">
        <v>626</v>
      </c>
      <c r="M3" s="6" t="s">
        <v>58</v>
      </c>
      <c r="N3" s="6"/>
      <c r="O3" s="289" t="s">
        <v>625</v>
      </c>
      <c r="P3" s="6" t="s">
        <v>626</v>
      </c>
      <c r="Q3" s="6" t="s">
        <v>58</v>
      </c>
      <c r="R3" s="289"/>
      <c r="S3" s="6" t="s">
        <v>625</v>
      </c>
      <c r="T3" s="6" t="s">
        <v>626</v>
      </c>
      <c r="U3" s="6" t="s">
        <v>58</v>
      </c>
    </row>
    <row r="4" spans="1:21" s="4" customFormat="1" ht="19.5" customHeight="1">
      <c r="A4" s="40" t="s">
        <v>13</v>
      </c>
      <c r="B4" s="160"/>
      <c r="C4" s="41">
        <v>2232</v>
      </c>
      <c r="D4" s="41">
        <v>2331</v>
      </c>
      <c r="E4" s="37">
        <v>4.435483932495117</v>
      </c>
      <c r="F4" s="231"/>
      <c r="G4" s="41">
        <v>7468</v>
      </c>
      <c r="H4" s="41">
        <v>6590</v>
      </c>
      <c r="I4" s="37">
        <v>-11.756829261779785</v>
      </c>
      <c r="J4" s="231"/>
      <c r="K4" s="41">
        <v>677</v>
      </c>
      <c r="L4" s="41">
        <v>460</v>
      </c>
      <c r="M4" s="37">
        <v>-32.05317687988281</v>
      </c>
      <c r="N4" s="37"/>
      <c r="O4" s="164">
        <v>533</v>
      </c>
      <c r="P4" s="41">
        <v>435</v>
      </c>
      <c r="Q4" s="37">
        <v>-18.386491775512695</v>
      </c>
      <c r="R4" s="231"/>
      <c r="S4" s="41">
        <v>10910</v>
      </c>
      <c r="T4" s="41">
        <v>9816</v>
      </c>
      <c r="U4" s="37">
        <v>-10.027497291564941</v>
      </c>
    </row>
    <row r="5" spans="1:21" s="4" customFormat="1" ht="19.5" customHeight="1">
      <c r="A5" s="22" t="s">
        <v>14</v>
      </c>
      <c r="B5" s="168"/>
      <c r="C5" s="23">
        <v>7492</v>
      </c>
      <c r="D5" s="23">
        <v>7193</v>
      </c>
      <c r="E5" s="38">
        <v>-3.9909236431121826</v>
      </c>
      <c r="F5" s="232"/>
      <c r="G5" s="23">
        <v>2753</v>
      </c>
      <c r="H5" s="23">
        <v>3361</v>
      </c>
      <c r="I5" s="38">
        <v>22.084999084472656</v>
      </c>
      <c r="J5" s="232"/>
      <c r="K5" s="23">
        <v>84</v>
      </c>
      <c r="L5" s="23">
        <v>124</v>
      </c>
      <c r="M5" s="38">
        <v>47.619049072265625</v>
      </c>
      <c r="N5" s="39"/>
      <c r="O5" s="172">
        <v>1073</v>
      </c>
      <c r="P5" s="23">
        <v>1027</v>
      </c>
      <c r="Q5" s="38">
        <v>-4.287045478820801</v>
      </c>
      <c r="R5" s="232"/>
      <c r="S5" s="23">
        <v>11402</v>
      </c>
      <c r="T5" s="23">
        <v>11705</v>
      </c>
      <c r="U5" s="38">
        <v>2.657428503036499</v>
      </c>
    </row>
    <row r="6" spans="1:21" s="4" customFormat="1" ht="19.5" customHeight="1">
      <c r="A6" s="22" t="s">
        <v>15</v>
      </c>
      <c r="B6" s="168"/>
      <c r="C6" s="23"/>
      <c r="D6" s="23"/>
      <c r="E6" s="38"/>
      <c r="F6" s="232"/>
      <c r="G6" s="23"/>
      <c r="H6" s="23"/>
      <c r="I6" s="38"/>
      <c r="J6" s="232"/>
      <c r="K6" s="23"/>
      <c r="L6" s="23"/>
      <c r="M6" s="38"/>
      <c r="N6" s="39"/>
      <c r="O6" s="172">
        <v>24</v>
      </c>
      <c r="P6" s="23"/>
      <c r="Q6" s="38">
        <v>-100</v>
      </c>
      <c r="R6" s="232"/>
      <c r="S6" s="23">
        <v>24</v>
      </c>
      <c r="T6" s="23"/>
      <c r="U6" s="38">
        <v>-100</v>
      </c>
    </row>
    <row r="7" spans="1:21" s="4" customFormat="1" ht="19.5" customHeight="1">
      <c r="A7" s="22" t="s">
        <v>16</v>
      </c>
      <c r="B7" s="168"/>
      <c r="C7" s="23">
        <v>6519</v>
      </c>
      <c r="D7" s="23">
        <v>7008</v>
      </c>
      <c r="E7" s="38">
        <v>7.501150608062744</v>
      </c>
      <c r="F7" s="232"/>
      <c r="G7" s="23">
        <v>7145</v>
      </c>
      <c r="H7" s="23">
        <v>6783</v>
      </c>
      <c r="I7" s="38">
        <v>-5.0664801597595215</v>
      </c>
      <c r="J7" s="232"/>
      <c r="K7" s="23">
        <v>54</v>
      </c>
      <c r="L7" s="23">
        <v>47</v>
      </c>
      <c r="M7" s="38">
        <v>-12.962963104248047</v>
      </c>
      <c r="N7" s="39"/>
      <c r="O7" s="172">
        <v>2240</v>
      </c>
      <c r="P7" s="23">
        <v>801</v>
      </c>
      <c r="Q7" s="38">
        <v>-64.24107360839844</v>
      </c>
      <c r="R7" s="232"/>
      <c r="S7" s="23">
        <v>15958</v>
      </c>
      <c r="T7" s="23">
        <v>14639</v>
      </c>
      <c r="U7" s="38">
        <v>-8.265446662902832</v>
      </c>
    </row>
    <row r="8" spans="1:21" s="4" customFormat="1" ht="19.5" customHeight="1">
      <c r="A8" s="22" t="s">
        <v>17</v>
      </c>
      <c r="B8" s="168"/>
      <c r="C8" s="23">
        <v>168</v>
      </c>
      <c r="D8" s="23">
        <v>96</v>
      </c>
      <c r="E8" s="38">
        <v>-42.85714340209961</v>
      </c>
      <c r="F8" s="232"/>
      <c r="G8" s="23">
        <v>347</v>
      </c>
      <c r="H8" s="23">
        <v>365</v>
      </c>
      <c r="I8" s="38">
        <v>5.187319755554199</v>
      </c>
      <c r="J8" s="232"/>
      <c r="K8" s="23"/>
      <c r="L8" s="23"/>
      <c r="M8" s="38"/>
      <c r="N8" s="39"/>
      <c r="O8" s="172">
        <v>110</v>
      </c>
      <c r="P8" s="23">
        <v>114</v>
      </c>
      <c r="Q8" s="38">
        <v>3.6363637447357178</v>
      </c>
      <c r="R8" s="232"/>
      <c r="S8" s="23">
        <v>625</v>
      </c>
      <c r="T8" s="23">
        <v>575</v>
      </c>
      <c r="U8" s="38">
        <v>-8</v>
      </c>
    </row>
    <row r="9" spans="1:21" s="4" customFormat="1" ht="19.5" customHeight="1">
      <c r="A9" s="22" t="s">
        <v>18</v>
      </c>
      <c r="B9" s="168"/>
      <c r="C9" s="23">
        <v>7681</v>
      </c>
      <c r="D9" s="23">
        <v>7990</v>
      </c>
      <c r="E9" s="38">
        <v>4.022913455963135</v>
      </c>
      <c r="F9" s="232"/>
      <c r="G9" s="23">
        <v>1191</v>
      </c>
      <c r="H9" s="23">
        <v>1014</v>
      </c>
      <c r="I9" s="38">
        <v>-14.86146068572998</v>
      </c>
      <c r="J9" s="232"/>
      <c r="K9" s="23">
        <v>351</v>
      </c>
      <c r="L9" s="23">
        <v>240</v>
      </c>
      <c r="M9" s="38">
        <v>-31.623931884765625</v>
      </c>
      <c r="N9" s="39"/>
      <c r="O9" s="172">
        <v>797</v>
      </c>
      <c r="P9" s="23">
        <v>1014</v>
      </c>
      <c r="Q9" s="38">
        <v>27.227102279663086</v>
      </c>
      <c r="R9" s="232"/>
      <c r="S9" s="23">
        <v>10020</v>
      </c>
      <c r="T9" s="23">
        <v>10258</v>
      </c>
      <c r="U9" s="38">
        <v>2.3752493858337402</v>
      </c>
    </row>
    <row r="10" spans="1:21" s="4" customFormat="1" ht="19.5" customHeight="1">
      <c r="A10" s="22" t="s">
        <v>19</v>
      </c>
      <c r="B10" s="168"/>
      <c r="C10" s="23">
        <v>200</v>
      </c>
      <c r="D10" s="23">
        <v>212</v>
      </c>
      <c r="E10" s="38">
        <v>6</v>
      </c>
      <c r="F10" s="232"/>
      <c r="G10" s="23">
        <v>1513</v>
      </c>
      <c r="H10" s="23">
        <v>1726</v>
      </c>
      <c r="I10" s="38">
        <v>14.077990531921387</v>
      </c>
      <c r="J10" s="232"/>
      <c r="K10" s="23">
        <v>264</v>
      </c>
      <c r="L10" s="23">
        <v>288</v>
      </c>
      <c r="M10" s="38">
        <v>9.090909004211426</v>
      </c>
      <c r="N10" s="39"/>
      <c r="O10" s="172">
        <v>298</v>
      </c>
      <c r="P10" s="23">
        <v>261</v>
      </c>
      <c r="Q10" s="38">
        <v>-12.416107177734375</v>
      </c>
      <c r="R10" s="232"/>
      <c r="S10" s="23">
        <v>2275</v>
      </c>
      <c r="T10" s="23">
        <v>2487</v>
      </c>
      <c r="U10" s="38">
        <v>9.318681716918945</v>
      </c>
    </row>
    <row r="11" spans="1:21" s="4" customFormat="1" ht="19.5" customHeight="1">
      <c r="A11" s="22" t="s">
        <v>20</v>
      </c>
      <c r="B11" s="168"/>
      <c r="C11" s="23">
        <v>123</v>
      </c>
      <c r="D11" s="23">
        <v>194</v>
      </c>
      <c r="E11" s="38">
        <v>57.723575592041016</v>
      </c>
      <c r="F11" s="232"/>
      <c r="G11" s="23">
        <v>723</v>
      </c>
      <c r="H11" s="23">
        <v>625</v>
      </c>
      <c r="I11" s="38">
        <v>-13.554633140563965</v>
      </c>
      <c r="J11" s="232"/>
      <c r="K11" s="23"/>
      <c r="L11" s="23">
        <v>80</v>
      </c>
      <c r="M11" s="38"/>
      <c r="N11" s="39"/>
      <c r="O11" s="172">
        <v>265</v>
      </c>
      <c r="P11" s="23">
        <v>231</v>
      </c>
      <c r="Q11" s="38">
        <v>-12.830188751220703</v>
      </c>
      <c r="R11" s="232"/>
      <c r="S11" s="23">
        <v>1111</v>
      </c>
      <c r="T11" s="23">
        <v>1130</v>
      </c>
      <c r="U11" s="38">
        <v>1.7101709842681885</v>
      </c>
    </row>
    <row r="12" spans="1:21" s="4" customFormat="1" ht="19.5" customHeight="1">
      <c r="A12" s="22" t="s">
        <v>21</v>
      </c>
      <c r="B12" s="168"/>
      <c r="C12" s="23">
        <v>256</v>
      </c>
      <c r="D12" s="23">
        <v>204</v>
      </c>
      <c r="E12" s="38">
        <v>-20.3125</v>
      </c>
      <c r="F12" s="232"/>
      <c r="G12" s="23">
        <v>56</v>
      </c>
      <c r="H12" s="23">
        <v>112</v>
      </c>
      <c r="I12" s="38">
        <v>100</v>
      </c>
      <c r="J12" s="232"/>
      <c r="K12" s="23"/>
      <c r="L12" s="23"/>
      <c r="M12" s="38"/>
      <c r="N12" s="39"/>
      <c r="O12" s="172"/>
      <c r="P12" s="23"/>
      <c r="Q12" s="38"/>
      <c r="R12" s="232"/>
      <c r="S12" s="23">
        <v>312</v>
      </c>
      <c r="T12" s="23">
        <v>316</v>
      </c>
      <c r="U12" s="38">
        <v>1.2820513248443604</v>
      </c>
    </row>
    <row r="13" spans="1:21" s="4" customFormat="1" ht="19.5" customHeight="1">
      <c r="A13" s="22" t="s">
        <v>23</v>
      </c>
      <c r="B13" s="168"/>
      <c r="C13" s="23"/>
      <c r="D13" s="23"/>
      <c r="E13" s="38"/>
      <c r="F13" s="232"/>
      <c r="G13" s="23"/>
      <c r="H13" s="23"/>
      <c r="I13" s="38"/>
      <c r="J13" s="232"/>
      <c r="K13" s="23"/>
      <c r="L13" s="23"/>
      <c r="M13" s="38"/>
      <c r="N13" s="39"/>
      <c r="O13" s="172">
        <v>7</v>
      </c>
      <c r="P13" s="23">
        <v>6</v>
      </c>
      <c r="Q13" s="38">
        <v>-14.285714149475098</v>
      </c>
      <c r="R13" s="232"/>
      <c r="S13" s="23">
        <v>7</v>
      </c>
      <c r="T13" s="23">
        <v>6</v>
      </c>
      <c r="U13" s="38">
        <v>-14.285714149475098</v>
      </c>
    </row>
    <row r="14" spans="1:21" s="4" customFormat="1" ht="31.5" customHeight="1">
      <c r="A14" s="42" t="s">
        <v>59</v>
      </c>
      <c r="B14" s="285"/>
      <c r="C14" s="23">
        <v>13</v>
      </c>
      <c r="D14" s="23">
        <v>7</v>
      </c>
      <c r="E14" s="38">
        <v>-46.153846740722656</v>
      </c>
      <c r="F14" s="232"/>
      <c r="G14" s="23">
        <v>13</v>
      </c>
      <c r="H14" s="23">
        <v>8</v>
      </c>
      <c r="I14" s="38">
        <v>-38.46154022216797</v>
      </c>
      <c r="J14" s="232"/>
      <c r="K14" s="23"/>
      <c r="L14" s="23"/>
      <c r="M14" s="38"/>
      <c r="N14" s="39"/>
      <c r="O14" s="172">
        <v>4</v>
      </c>
      <c r="P14" s="23">
        <v>8</v>
      </c>
      <c r="Q14" s="38">
        <v>100</v>
      </c>
      <c r="R14" s="232"/>
      <c r="S14" s="23">
        <v>30</v>
      </c>
      <c r="T14" s="23">
        <v>23</v>
      </c>
      <c r="U14" s="38">
        <v>-23.33333396911621</v>
      </c>
    </row>
    <row r="15" spans="1:21" ht="19.5" customHeight="1" thickBot="1">
      <c r="A15" s="192" t="s">
        <v>60</v>
      </c>
      <c r="B15" s="194"/>
      <c r="C15" s="211">
        <v>24684</v>
      </c>
      <c r="D15" s="211">
        <v>25235</v>
      </c>
      <c r="E15" s="198">
        <v>2.232215166091919</v>
      </c>
      <c r="F15" s="261"/>
      <c r="G15" s="211">
        <v>21209</v>
      </c>
      <c r="H15" s="211">
        <v>20584</v>
      </c>
      <c r="I15" s="198">
        <v>-2.94686222076416</v>
      </c>
      <c r="J15" s="261"/>
      <c r="K15" s="211">
        <v>1430</v>
      </c>
      <c r="L15" s="211">
        <v>1239</v>
      </c>
      <c r="M15" s="198">
        <v>-13.356643676757812</v>
      </c>
      <c r="N15" s="198"/>
      <c r="O15" s="196">
        <v>5351</v>
      </c>
      <c r="P15" s="211">
        <v>3897</v>
      </c>
      <c r="Q15" s="198">
        <v>-27.1724910736084</v>
      </c>
      <c r="R15" s="261"/>
      <c r="S15" s="211">
        <v>52674</v>
      </c>
      <c r="T15" s="211">
        <v>50955</v>
      </c>
      <c r="U15" s="198">
        <v>-3.263469696044922</v>
      </c>
    </row>
    <row r="16" spans="6:18" s="4" customFormat="1" ht="13.5" thickTop="1">
      <c r="F16" s="21"/>
      <c r="J16" s="21"/>
      <c r="N16" s="21"/>
      <c r="R16" s="21"/>
    </row>
    <row r="17" spans="6:18" s="4" customFormat="1" ht="12.75">
      <c r="F17" s="21"/>
      <c r="J17" s="21"/>
      <c r="N17" s="21"/>
      <c r="R17" s="21"/>
    </row>
    <row r="18" spans="6:18" s="4" customFormat="1" ht="12.75">
      <c r="F18" s="21"/>
      <c r="J18" s="21"/>
      <c r="N18" s="21"/>
      <c r="R18" s="21"/>
    </row>
    <row r="19" spans="6:18" s="4" customFormat="1" ht="12.75">
      <c r="F19" s="21"/>
      <c r="J19" s="21"/>
      <c r="N19" s="21"/>
      <c r="R19" s="21"/>
    </row>
    <row r="20" spans="6:18" s="4" customFormat="1" ht="12.75">
      <c r="F20" s="21"/>
      <c r="J20" s="21"/>
      <c r="N20" s="21"/>
      <c r="R20" s="21"/>
    </row>
    <row r="21" spans="6:18" s="4" customFormat="1" ht="12.75">
      <c r="F21" s="21"/>
      <c r="J21" s="21"/>
      <c r="N21" s="21"/>
      <c r="R21" s="21"/>
    </row>
    <row r="22" spans="6:18" s="4" customFormat="1" ht="12.75">
      <c r="F22" s="21"/>
      <c r="J22" s="21"/>
      <c r="N22" s="21"/>
      <c r="R22" s="21"/>
    </row>
    <row r="23" spans="6:18" s="4" customFormat="1" ht="12.75">
      <c r="F23" s="21"/>
      <c r="J23" s="21"/>
      <c r="N23" s="21"/>
      <c r="R23" s="21"/>
    </row>
    <row r="24" spans="6:18" s="4" customFormat="1" ht="12.75">
      <c r="F24" s="21"/>
      <c r="J24" s="21"/>
      <c r="N24" s="21"/>
      <c r="R24" s="21"/>
    </row>
    <row r="25" spans="6:18" s="4" customFormat="1" ht="12.75">
      <c r="F25" s="21"/>
      <c r="J25" s="21"/>
      <c r="N25" s="21"/>
      <c r="R25" s="21"/>
    </row>
    <row r="26" spans="6:18" s="4" customFormat="1" ht="12.75">
      <c r="F26" s="21"/>
      <c r="J26" s="21"/>
      <c r="N26" s="21"/>
      <c r="R26" s="21"/>
    </row>
    <row r="27" spans="6:18" s="4" customFormat="1" ht="12.75">
      <c r="F27" s="21"/>
      <c r="J27" s="21"/>
      <c r="N27" s="21"/>
      <c r="R27" s="21"/>
    </row>
    <row r="28" spans="6:18" s="4" customFormat="1" ht="12.75">
      <c r="F28" s="21"/>
      <c r="J28" s="21"/>
      <c r="N28" s="21"/>
      <c r="R28" s="21"/>
    </row>
    <row r="29" spans="6:18" s="4" customFormat="1" ht="12.75">
      <c r="F29" s="21"/>
      <c r="J29" s="21"/>
      <c r="N29" s="21"/>
      <c r="R29" s="21"/>
    </row>
    <row r="30" spans="6:18" s="4" customFormat="1" ht="12.75">
      <c r="F30" s="21"/>
      <c r="J30" s="21"/>
      <c r="N30" s="21"/>
      <c r="R30" s="21"/>
    </row>
    <row r="31" spans="6:18" s="4" customFormat="1" ht="12.75">
      <c r="F31" s="21"/>
      <c r="J31" s="21"/>
      <c r="N31" s="21"/>
      <c r="R31" s="21"/>
    </row>
    <row r="32" spans="6:18" s="4" customFormat="1" ht="12.75">
      <c r="F32" s="21"/>
      <c r="J32" s="21"/>
      <c r="N32" s="21"/>
      <c r="R32" s="21"/>
    </row>
    <row r="33" spans="6:18" s="4" customFormat="1" ht="12.75">
      <c r="F33" s="21"/>
      <c r="J33" s="21"/>
      <c r="N33" s="21"/>
      <c r="R33" s="21"/>
    </row>
    <row r="34" spans="6:18" s="4" customFormat="1" ht="12.75">
      <c r="F34" s="21"/>
      <c r="J34" s="21"/>
      <c r="N34" s="21"/>
      <c r="R34" s="21"/>
    </row>
    <row r="35" spans="6:18" s="4" customFormat="1" ht="12.75">
      <c r="F35" s="21"/>
      <c r="J35" s="21"/>
      <c r="N35" s="21"/>
      <c r="R35" s="21"/>
    </row>
    <row r="36" spans="6:18" s="4" customFormat="1" ht="12.75">
      <c r="F36" s="21"/>
      <c r="J36" s="21"/>
      <c r="N36" s="21"/>
      <c r="R36" s="21"/>
    </row>
    <row r="37" spans="6:18" s="4" customFormat="1" ht="12.75">
      <c r="F37" s="21"/>
      <c r="J37" s="21"/>
      <c r="N37" s="21"/>
      <c r="R37" s="21"/>
    </row>
    <row r="38" spans="6:18" s="4" customFormat="1" ht="12.75">
      <c r="F38" s="21"/>
      <c r="J38" s="21"/>
      <c r="N38" s="21"/>
      <c r="R38" s="21"/>
    </row>
  </sheetData>
  <printOptions horizontalCentered="1"/>
  <pageMargins left="0.5" right="0.5" top="0.5" bottom="0.5" header="0.5" footer="0.5"/>
  <pageSetup fitToHeight="1" fitToWidth="1" horizontalDpi="600" verticalDpi="600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52">
    <tabColor indexed="42"/>
  </sheetPr>
  <dimension ref="A1:AI112"/>
  <sheetViews>
    <sheetView zoomScale="75" zoomScaleNormal="75" workbookViewId="0" topLeftCell="A1">
      <selection activeCell="A30" sqref="A30:IV30"/>
    </sheetView>
  </sheetViews>
  <sheetFormatPr defaultColWidth="9.140625" defaultRowHeight="12.75" outlineLevelRow="2"/>
  <cols>
    <col min="1" max="1" width="20.8515625" style="54" customWidth="1"/>
    <col min="2" max="2" width="1.28515625" style="0" customWidth="1"/>
    <col min="3" max="3" width="30.57421875" style="54" customWidth="1"/>
    <col min="4" max="4" width="1.28515625" style="0" customWidth="1"/>
    <col min="5" max="5" width="7.57421875" style="0" customWidth="1"/>
    <col min="6" max="6" width="6.57421875" style="0" customWidth="1"/>
    <col min="8" max="8" width="1.28515625" style="0" customWidth="1"/>
    <col min="9" max="10" width="6.57421875" style="0" customWidth="1"/>
    <col min="12" max="12" width="1.28515625" style="0" customWidth="1"/>
    <col min="13" max="14" width="6.57421875" style="0" customWidth="1"/>
    <col min="16" max="16" width="1.28515625" style="0" customWidth="1"/>
    <col min="17" max="18" width="6.57421875" style="0" customWidth="1"/>
    <col min="20" max="20" width="1.28515625" style="0" customWidth="1"/>
    <col min="21" max="22" width="6.57421875" style="0" customWidth="1"/>
    <col min="24" max="35" width="9.140625" style="4" customWidth="1"/>
  </cols>
  <sheetData>
    <row r="1" spans="1:23" s="4" customFormat="1" ht="20.25">
      <c r="A1" s="366" t="s">
        <v>583</v>
      </c>
      <c r="B1" s="321"/>
      <c r="C1" s="366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  <c r="Q1" s="321"/>
      <c r="R1" s="321"/>
      <c r="S1" s="321"/>
      <c r="T1" s="321"/>
      <c r="U1" s="321"/>
      <c r="V1" s="321"/>
      <c r="W1" s="321"/>
    </row>
    <row r="2" spans="1:4" s="4" customFormat="1" ht="12.75">
      <c r="A2" s="105"/>
      <c r="C2" s="105"/>
      <c r="D2" s="412"/>
    </row>
    <row r="3" spans="1:4" s="4" customFormat="1" ht="13.5" thickBot="1">
      <c r="A3" s="8" t="s">
        <v>71</v>
      </c>
      <c r="B3" s="8"/>
      <c r="C3" s="96"/>
      <c r="D3" s="413"/>
    </row>
    <row r="4" spans="1:23" s="4" customFormat="1" ht="12.75">
      <c r="A4" s="98"/>
      <c r="B4" s="414"/>
      <c r="C4" s="98"/>
      <c r="D4" s="414"/>
      <c r="E4" s="90" t="s">
        <v>532</v>
      </c>
      <c r="F4" s="90"/>
      <c r="G4" s="90"/>
      <c r="H4" s="414"/>
      <c r="I4" s="90" t="s">
        <v>533</v>
      </c>
      <c r="J4" s="90"/>
      <c r="K4" s="89"/>
      <c r="L4" s="414"/>
      <c r="M4" s="90" t="s">
        <v>534</v>
      </c>
      <c r="N4" s="90"/>
      <c r="O4" s="89"/>
      <c r="P4" s="414"/>
      <c r="Q4" s="90" t="s">
        <v>535</v>
      </c>
      <c r="R4" s="90"/>
      <c r="S4" s="90"/>
      <c r="T4" s="414"/>
      <c r="U4" s="90" t="s">
        <v>10</v>
      </c>
      <c r="V4" s="90"/>
      <c r="W4" s="89"/>
    </row>
    <row r="5" spans="1:23" s="4" customFormat="1" ht="26.25" thickBot="1">
      <c r="A5" s="99" t="s">
        <v>72</v>
      </c>
      <c r="B5" s="127"/>
      <c r="C5" s="99" t="s">
        <v>521</v>
      </c>
      <c r="D5" s="127"/>
      <c r="E5" s="36" t="s">
        <v>625</v>
      </c>
      <c r="F5" s="36" t="s">
        <v>626</v>
      </c>
      <c r="G5" s="36" t="s">
        <v>58</v>
      </c>
      <c r="H5" s="127"/>
      <c r="I5" s="36" t="s">
        <v>625</v>
      </c>
      <c r="J5" s="36" t="s">
        <v>626</v>
      </c>
      <c r="K5" s="36" t="s">
        <v>58</v>
      </c>
      <c r="L5" s="127"/>
      <c r="M5" s="36" t="s">
        <v>625</v>
      </c>
      <c r="N5" s="36" t="s">
        <v>626</v>
      </c>
      <c r="O5" s="36" t="s">
        <v>58</v>
      </c>
      <c r="P5" s="127"/>
      <c r="Q5" s="36" t="s">
        <v>625</v>
      </c>
      <c r="R5" s="36" t="s">
        <v>626</v>
      </c>
      <c r="S5" s="36" t="s">
        <v>58</v>
      </c>
      <c r="T5" s="127"/>
      <c r="U5" s="36" t="s">
        <v>625</v>
      </c>
      <c r="V5" s="36" t="s">
        <v>626</v>
      </c>
      <c r="W5" s="36" t="s">
        <v>58</v>
      </c>
    </row>
    <row r="6" spans="1:23" s="22" customFormat="1" ht="25.5" customHeight="1" outlineLevel="2">
      <c r="A6" s="405" t="s">
        <v>113</v>
      </c>
      <c r="B6" s="168"/>
      <c r="C6" s="405" t="s">
        <v>114</v>
      </c>
      <c r="D6" s="168"/>
      <c r="E6" s="163"/>
      <c r="F6" s="163"/>
      <c r="G6" s="165"/>
      <c r="H6" s="232"/>
      <c r="I6" s="163"/>
      <c r="J6" s="163"/>
      <c r="K6" s="165"/>
      <c r="L6" s="232"/>
      <c r="M6" s="163">
        <v>377</v>
      </c>
      <c r="N6" s="163">
        <v>291</v>
      </c>
      <c r="O6" s="165">
        <v>-22.811670303344727</v>
      </c>
      <c r="P6" s="232"/>
      <c r="Q6" s="163"/>
      <c r="R6" s="163"/>
      <c r="S6" s="165"/>
      <c r="T6" s="232"/>
      <c r="U6" s="163">
        <v>377</v>
      </c>
      <c r="V6" s="163">
        <v>291</v>
      </c>
      <c r="W6" s="165">
        <v>-22.811670303344727</v>
      </c>
    </row>
    <row r="7" spans="1:35" s="166" customFormat="1" ht="25.5" customHeight="1" outlineLevel="1">
      <c r="A7" s="415"/>
      <c r="B7" s="203"/>
      <c r="C7" s="274" t="s">
        <v>629</v>
      </c>
      <c r="D7" s="260"/>
      <c r="E7" s="275"/>
      <c r="F7" s="275"/>
      <c r="G7" s="276"/>
      <c r="H7" s="277"/>
      <c r="I7" s="275"/>
      <c r="J7" s="275"/>
      <c r="K7" s="276"/>
      <c r="L7" s="277"/>
      <c r="M7" s="275">
        <v>377</v>
      </c>
      <c r="N7" s="275">
        <v>291</v>
      </c>
      <c r="O7" s="276">
        <v>-22.811671087533156</v>
      </c>
      <c r="P7" s="277"/>
      <c r="Q7" s="275"/>
      <c r="R7" s="275"/>
      <c r="S7" s="276"/>
      <c r="T7" s="277"/>
      <c r="U7" s="275">
        <v>377</v>
      </c>
      <c r="V7" s="275">
        <v>291</v>
      </c>
      <c r="W7" s="276">
        <v>-22.811671087533156</v>
      </c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</row>
    <row r="8" spans="1:35" s="166" customFormat="1" ht="19.5" customHeight="1" outlineLevel="2">
      <c r="A8" s="42" t="s">
        <v>122</v>
      </c>
      <c r="B8" s="168"/>
      <c r="C8" s="42" t="s">
        <v>123</v>
      </c>
      <c r="D8" s="168"/>
      <c r="E8" s="186"/>
      <c r="F8" s="186"/>
      <c r="G8" s="187"/>
      <c r="H8" s="232"/>
      <c r="I8" s="186"/>
      <c r="J8" s="186"/>
      <c r="K8" s="187"/>
      <c r="L8" s="232"/>
      <c r="M8" s="186">
        <v>69</v>
      </c>
      <c r="N8" s="186"/>
      <c r="O8" s="187">
        <v>-100</v>
      </c>
      <c r="P8" s="232"/>
      <c r="Q8" s="186">
        <v>33</v>
      </c>
      <c r="R8" s="186"/>
      <c r="S8" s="187">
        <v>-100</v>
      </c>
      <c r="T8" s="232"/>
      <c r="U8" s="186">
        <v>102</v>
      </c>
      <c r="V8" s="186"/>
      <c r="W8" s="187">
        <v>-100</v>
      </c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</row>
    <row r="9" spans="1:35" s="166" customFormat="1" ht="19.5" customHeight="1" outlineLevel="1">
      <c r="A9" s="415"/>
      <c r="B9" s="203"/>
      <c r="C9" s="274" t="s">
        <v>686</v>
      </c>
      <c r="D9" s="260"/>
      <c r="E9" s="275"/>
      <c r="F9" s="275"/>
      <c r="G9" s="276"/>
      <c r="H9" s="277"/>
      <c r="I9" s="275"/>
      <c r="J9" s="275"/>
      <c r="K9" s="276"/>
      <c r="L9" s="277"/>
      <c r="M9" s="275">
        <v>69</v>
      </c>
      <c r="N9" s="275"/>
      <c r="O9" s="276">
        <v>-100</v>
      </c>
      <c r="P9" s="277"/>
      <c r="Q9" s="275">
        <v>33</v>
      </c>
      <c r="R9" s="275"/>
      <c r="S9" s="276">
        <v>-100</v>
      </c>
      <c r="T9" s="277"/>
      <c r="U9" s="275">
        <v>102</v>
      </c>
      <c r="V9" s="275"/>
      <c r="W9" s="276">
        <v>-100</v>
      </c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</row>
    <row r="10" spans="1:23" s="22" customFormat="1" ht="19.5" customHeight="1" outlineLevel="2">
      <c r="A10" s="42" t="s">
        <v>78</v>
      </c>
      <c r="B10" s="168"/>
      <c r="C10" s="42" t="s">
        <v>78</v>
      </c>
      <c r="D10" s="168"/>
      <c r="E10" s="186">
        <v>174</v>
      </c>
      <c r="F10" s="186">
        <v>188</v>
      </c>
      <c r="G10" s="187">
        <v>8.045976638793945</v>
      </c>
      <c r="H10" s="232"/>
      <c r="I10" s="186">
        <v>1446</v>
      </c>
      <c r="J10" s="186">
        <v>1223</v>
      </c>
      <c r="K10" s="187">
        <v>-15.421853065490723</v>
      </c>
      <c r="L10" s="232"/>
      <c r="M10" s="186">
        <v>111</v>
      </c>
      <c r="N10" s="186">
        <v>0</v>
      </c>
      <c r="O10" s="187">
        <v>-100</v>
      </c>
      <c r="P10" s="232"/>
      <c r="Q10" s="186">
        <v>65</v>
      </c>
      <c r="R10" s="186">
        <v>95</v>
      </c>
      <c r="S10" s="187">
        <v>46.153846740722656</v>
      </c>
      <c r="T10" s="232"/>
      <c r="U10" s="186">
        <v>1796</v>
      </c>
      <c r="V10" s="186">
        <v>1506</v>
      </c>
      <c r="W10" s="187">
        <v>-16.14699363708496</v>
      </c>
    </row>
    <row r="11" spans="1:23" s="22" customFormat="1" ht="19.5" customHeight="1" outlineLevel="2">
      <c r="A11" s="42"/>
      <c r="B11" s="168"/>
      <c r="C11" s="42" t="s">
        <v>619</v>
      </c>
      <c r="D11" s="168"/>
      <c r="E11" s="186">
        <v>84</v>
      </c>
      <c r="F11" s="186">
        <v>93</v>
      </c>
      <c r="G11" s="187">
        <v>10.714285850524902</v>
      </c>
      <c r="H11" s="232"/>
      <c r="I11" s="186">
        <v>195</v>
      </c>
      <c r="J11" s="186">
        <v>363</v>
      </c>
      <c r="K11" s="187">
        <v>86.15384674072266</v>
      </c>
      <c r="L11" s="232"/>
      <c r="M11" s="186">
        <v>0</v>
      </c>
      <c r="N11" s="186">
        <v>0</v>
      </c>
      <c r="O11" s="187"/>
      <c r="P11" s="232"/>
      <c r="Q11" s="186">
        <v>0</v>
      </c>
      <c r="R11" s="186">
        <v>0</v>
      </c>
      <c r="S11" s="187"/>
      <c r="T11" s="232"/>
      <c r="U11" s="186">
        <v>279</v>
      </c>
      <c r="V11" s="186">
        <v>456</v>
      </c>
      <c r="W11" s="187">
        <v>63.440860748291016</v>
      </c>
    </row>
    <row r="12" spans="1:35" s="166" customFormat="1" ht="19.5" customHeight="1" outlineLevel="1">
      <c r="A12" s="415"/>
      <c r="B12" s="203"/>
      <c r="C12" s="274" t="s">
        <v>628</v>
      </c>
      <c r="D12" s="260"/>
      <c r="E12" s="275">
        <v>258</v>
      </c>
      <c r="F12" s="275">
        <v>281</v>
      </c>
      <c r="G12" s="276">
        <v>8.914728682170542</v>
      </c>
      <c r="H12" s="277"/>
      <c r="I12" s="275">
        <v>1641</v>
      </c>
      <c r="J12" s="275">
        <v>1586</v>
      </c>
      <c r="K12" s="276">
        <v>-3.3516148689823275</v>
      </c>
      <c r="L12" s="277"/>
      <c r="M12" s="275">
        <v>111</v>
      </c>
      <c r="N12" s="275">
        <v>0</v>
      </c>
      <c r="O12" s="276">
        <v>-100</v>
      </c>
      <c r="P12" s="277"/>
      <c r="Q12" s="275">
        <v>65</v>
      </c>
      <c r="R12" s="275">
        <v>95</v>
      </c>
      <c r="S12" s="276">
        <v>46.15384615384615</v>
      </c>
      <c r="T12" s="277"/>
      <c r="U12" s="275">
        <v>2075</v>
      </c>
      <c r="V12" s="275">
        <v>1962</v>
      </c>
      <c r="W12" s="276">
        <v>-5.445783132530121</v>
      </c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</row>
    <row r="13" spans="1:23" s="22" customFormat="1" ht="19.5" customHeight="1" outlineLevel="2">
      <c r="A13" s="42" t="s">
        <v>116</v>
      </c>
      <c r="B13" s="168"/>
      <c r="C13" s="42" t="s">
        <v>116</v>
      </c>
      <c r="D13" s="168"/>
      <c r="E13" s="186">
        <v>0</v>
      </c>
      <c r="F13" s="186">
        <v>0</v>
      </c>
      <c r="G13" s="187">
        <v>0</v>
      </c>
      <c r="H13" s="232"/>
      <c r="I13" s="186">
        <v>727</v>
      </c>
      <c r="J13" s="186">
        <v>951</v>
      </c>
      <c r="K13" s="187">
        <v>30.811553955078125</v>
      </c>
      <c r="L13" s="232"/>
      <c r="M13" s="186">
        <v>102</v>
      </c>
      <c r="N13" s="186">
        <v>109</v>
      </c>
      <c r="O13" s="187">
        <v>6.86274528503418</v>
      </c>
      <c r="P13" s="232"/>
      <c r="Q13" s="186">
        <v>3</v>
      </c>
      <c r="R13" s="186">
        <v>0</v>
      </c>
      <c r="S13" s="187">
        <v>-100</v>
      </c>
      <c r="T13" s="232"/>
      <c r="U13" s="186">
        <v>832</v>
      </c>
      <c r="V13" s="186">
        <v>1060</v>
      </c>
      <c r="W13" s="187">
        <v>27.403846740722656</v>
      </c>
    </row>
    <row r="14" spans="1:35" s="166" customFormat="1" ht="32.25" customHeight="1" outlineLevel="1">
      <c r="A14" s="415"/>
      <c r="B14" s="203"/>
      <c r="C14" s="274" t="s">
        <v>630</v>
      </c>
      <c r="D14" s="260"/>
      <c r="E14" s="275">
        <v>0</v>
      </c>
      <c r="F14" s="275">
        <v>0</v>
      </c>
      <c r="G14" s="276"/>
      <c r="H14" s="277"/>
      <c r="I14" s="275">
        <v>727</v>
      </c>
      <c r="J14" s="275">
        <v>951</v>
      </c>
      <c r="K14" s="276">
        <v>30.81155433287483</v>
      </c>
      <c r="L14" s="277"/>
      <c r="M14" s="275">
        <v>102</v>
      </c>
      <c r="N14" s="275">
        <v>109</v>
      </c>
      <c r="O14" s="276">
        <v>6.862745098039216</v>
      </c>
      <c r="P14" s="277"/>
      <c r="Q14" s="275">
        <v>3</v>
      </c>
      <c r="R14" s="275">
        <v>0</v>
      </c>
      <c r="S14" s="276">
        <v>-100</v>
      </c>
      <c r="T14" s="277"/>
      <c r="U14" s="275">
        <v>832</v>
      </c>
      <c r="V14" s="275">
        <v>1060</v>
      </c>
      <c r="W14" s="276">
        <v>27.403846153846157</v>
      </c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</row>
    <row r="15" spans="1:23" s="22" customFormat="1" ht="26.25" customHeight="1" outlineLevel="2">
      <c r="A15" s="42" t="s">
        <v>83</v>
      </c>
      <c r="B15" s="168"/>
      <c r="C15" s="42" t="s">
        <v>84</v>
      </c>
      <c r="D15" s="168"/>
      <c r="E15" s="186">
        <v>180</v>
      </c>
      <c r="F15" s="186">
        <v>240</v>
      </c>
      <c r="G15" s="187">
        <v>33.33333206176758</v>
      </c>
      <c r="H15" s="232"/>
      <c r="I15" s="186">
        <v>277</v>
      </c>
      <c r="J15" s="186">
        <v>190</v>
      </c>
      <c r="K15" s="187">
        <v>-31.407941818237305</v>
      </c>
      <c r="L15" s="232"/>
      <c r="M15" s="186">
        <v>0</v>
      </c>
      <c r="N15" s="186">
        <v>0</v>
      </c>
      <c r="O15" s="187">
        <v>0</v>
      </c>
      <c r="P15" s="232"/>
      <c r="Q15" s="186">
        <v>53</v>
      </c>
      <c r="R15" s="186">
        <v>16</v>
      </c>
      <c r="S15" s="187">
        <v>-69.81131744384766</v>
      </c>
      <c r="T15" s="232"/>
      <c r="U15" s="186">
        <v>510</v>
      </c>
      <c r="V15" s="186">
        <v>446</v>
      </c>
      <c r="W15" s="187">
        <v>-12.549019813537598</v>
      </c>
    </row>
    <row r="16" spans="1:23" s="22" customFormat="1" ht="27.75" customHeight="1" outlineLevel="2">
      <c r="A16" s="42"/>
      <c r="B16" s="168"/>
      <c r="C16" s="42" t="s">
        <v>620</v>
      </c>
      <c r="D16" s="168"/>
      <c r="E16" s="186">
        <v>311</v>
      </c>
      <c r="F16" s="186">
        <v>270</v>
      </c>
      <c r="G16" s="187">
        <v>-13.183279991149902</v>
      </c>
      <c r="H16" s="232"/>
      <c r="I16" s="186">
        <v>177</v>
      </c>
      <c r="J16" s="186">
        <v>190</v>
      </c>
      <c r="K16" s="187">
        <v>7.344632625579834</v>
      </c>
      <c r="L16" s="232"/>
      <c r="M16" s="186">
        <v>0</v>
      </c>
      <c r="N16" s="186">
        <v>0</v>
      </c>
      <c r="O16" s="187">
        <v>0</v>
      </c>
      <c r="P16" s="232"/>
      <c r="Q16" s="186">
        <v>112</v>
      </c>
      <c r="R16" s="186">
        <v>81</v>
      </c>
      <c r="S16" s="187">
        <v>-27.678571701049805</v>
      </c>
      <c r="T16" s="232"/>
      <c r="U16" s="186">
        <v>600</v>
      </c>
      <c r="V16" s="186">
        <v>541</v>
      </c>
      <c r="W16" s="187">
        <v>-9.833333015441895</v>
      </c>
    </row>
    <row r="17" spans="1:35" s="166" customFormat="1" ht="27.75" customHeight="1" outlineLevel="1">
      <c r="A17" s="415"/>
      <c r="B17" s="203"/>
      <c r="C17" s="274" t="s">
        <v>631</v>
      </c>
      <c r="D17" s="260"/>
      <c r="E17" s="275">
        <v>491</v>
      </c>
      <c r="F17" s="275">
        <v>510</v>
      </c>
      <c r="G17" s="276">
        <v>3.8696537678207736</v>
      </c>
      <c r="H17" s="277"/>
      <c r="I17" s="275">
        <v>454</v>
      </c>
      <c r="J17" s="275">
        <v>380</v>
      </c>
      <c r="K17" s="276">
        <v>-16.299559471365637</v>
      </c>
      <c r="L17" s="277"/>
      <c r="M17" s="275">
        <v>0</v>
      </c>
      <c r="N17" s="275">
        <v>0</v>
      </c>
      <c r="O17" s="276"/>
      <c r="P17" s="277"/>
      <c r="Q17" s="275">
        <v>165</v>
      </c>
      <c r="R17" s="275">
        <v>97</v>
      </c>
      <c r="S17" s="276">
        <v>-41.21212121212121</v>
      </c>
      <c r="T17" s="277"/>
      <c r="U17" s="275">
        <v>1110</v>
      </c>
      <c r="V17" s="275">
        <v>987</v>
      </c>
      <c r="W17" s="276">
        <v>-11.081081081081082</v>
      </c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</row>
    <row r="18" spans="1:23" s="22" customFormat="1" ht="27.75" customHeight="1" outlineLevel="2">
      <c r="A18" s="42" t="s">
        <v>91</v>
      </c>
      <c r="B18" s="168"/>
      <c r="C18" s="42" t="s">
        <v>91</v>
      </c>
      <c r="D18" s="168"/>
      <c r="E18" s="186">
        <v>200</v>
      </c>
      <c r="F18" s="186">
        <v>208</v>
      </c>
      <c r="G18" s="187">
        <v>4</v>
      </c>
      <c r="H18" s="232"/>
      <c r="I18" s="186">
        <v>1090</v>
      </c>
      <c r="J18" s="186">
        <v>690</v>
      </c>
      <c r="K18" s="187">
        <v>-36.69724655151367</v>
      </c>
      <c r="L18" s="232"/>
      <c r="M18" s="186">
        <v>0</v>
      </c>
      <c r="N18" s="186">
        <v>60</v>
      </c>
      <c r="O18" s="187"/>
      <c r="P18" s="232"/>
      <c r="Q18" s="186">
        <v>58</v>
      </c>
      <c r="R18" s="186">
        <v>56</v>
      </c>
      <c r="S18" s="187">
        <v>-3.4482758045196533</v>
      </c>
      <c r="T18" s="232"/>
      <c r="U18" s="186">
        <v>1348</v>
      </c>
      <c r="V18" s="186">
        <v>1014</v>
      </c>
      <c r="W18" s="187">
        <v>-24.777448654174805</v>
      </c>
    </row>
    <row r="19" spans="1:35" s="166" customFormat="1" ht="27.75" customHeight="1" outlineLevel="1">
      <c r="A19" s="415"/>
      <c r="B19" s="203"/>
      <c r="C19" s="274" t="s">
        <v>632</v>
      </c>
      <c r="D19" s="260"/>
      <c r="E19" s="275">
        <v>200</v>
      </c>
      <c r="F19" s="275">
        <v>208</v>
      </c>
      <c r="G19" s="276">
        <v>4</v>
      </c>
      <c r="H19" s="277"/>
      <c r="I19" s="275">
        <v>1090</v>
      </c>
      <c r="J19" s="275">
        <v>690</v>
      </c>
      <c r="K19" s="276">
        <v>-36.69724770642202</v>
      </c>
      <c r="L19" s="277"/>
      <c r="M19" s="275">
        <v>0</v>
      </c>
      <c r="N19" s="275">
        <v>60</v>
      </c>
      <c r="O19" s="276"/>
      <c r="P19" s="277"/>
      <c r="Q19" s="275">
        <v>58</v>
      </c>
      <c r="R19" s="275">
        <v>56</v>
      </c>
      <c r="S19" s="276">
        <v>-3.4482758620689653</v>
      </c>
      <c r="T19" s="277"/>
      <c r="U19" s="275">
        <v>1348</v>
      </c>
      <c r="V19" s="275">
        <v>1014</v>
      </c>
      <c r="W19" s="276">
        <v>-24.777448071216618</v>
      </c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</row>
    <row r="20" spans="1:23" s="22" customFormat="1" ht="36.75" customHeight="1" outlineLevel="2">
      <c r="A20" s="42" t="s">
        <v>127</v>
      </c>
      <c r="B20" s="168"/>
      <c r="C20" s="42" t="s">
        <v>127</v>
      </c>
      <c r="D20" s="168"/>
      <c r="E20" s="186">
        <v>0</v>
      </c>
      <c r="F20" s="186">
        <v>0</v>
      </c>
      <c r="G20" s="187"/>
      <c r="H20" s="232"/>
      <c r="I20" s="186">
        <v>0</v>
      </c>
      <c r="J20" s="186">
        <v>0</v>
      </c>
      <c r="K20" s="187"/>
      <c r="L20" s="232"/>
      <c r="M20" s="186">
        <v>0</v>
      </c>
      <c r="N20" s="186">
        <v>0</v>
      </c>
      <c r="O20" s="187"/>
      <c r="P20" s="232"/>
      <c r="Q20" s="186">
        <v>30</v>
      </c>
      <c r="R20" s="186">
        <v>7</v>
      </c>
      <c r="S20" s="187">
        <v>-76.66666412353516</v>
      </c>
      <c r="T20" s="232"/>
      <c r="U20" s="186">
        <v>30</v>
      </c>
      <c r="V20" s="186">
        <v>7</v>
      </c>
      <c r="W20" s="187">
        <v>-76.66666412353516</v>
      </c>
    </row>
    <row r="21" spans="1:23" s="22" customFormat="1" ht="19.5" customHeight="1" outlineLevel="2">
      <c r="A21" s="42"/>
      <c r="B21" s="168"/>
      <c r="C21" s="42" t="s">
        <v>130</v>
      </c>
      <c r="D21" s="168"/>
      <c r="E21" s="186">
        <v>0</v>
      </c>
      <c r="F21" s="186">
        <v>0</v>
      </c>
      <c r="G21" s="187"/>
      <c r="H21" s="232"/>
      <c r="I21" s="186">
        <v>0</v>
      </c>
      <c r="J21" s="186">
        <v>0</v>
      </c>
      <c r="K21" s="187"/>
      <c r="L21" s="232"/>
      <c r="M21" s="186">
        <v>0</v>
      </c>
      <c r="N21" s="186">
        <v>0</v>
      </c>
      <c r="O21" s="187"/>
      <c r="P21" s="232"/>
      <c r="Q21" s="186">
        <v>12</v>
      </c>
      <c r="R21" s="186">
        <v>12</v>
      </c>
      <c r="S21" s="187">
        <v>0</v>
      </c>
      <c r="T21" s="232"/>
      <c r="U21" s="186">
        <v>12</v>
      </c>
      <c r="V21" s="186">
        <v>12</v>
      </c>
      <c r="W21" s="187">
        <v>0</v>
      </c>
    </row>
    <row r="22" spans="1:35" s="166" customFormat="1" ht="25.5" outlineLevel="1">
      <c r="A22" s="415"/>
      <c r="B22" s="203"/>
      <c r="C22" s="274" t="s">
        <v>633</v>
      </c>
      <c r="D22" s="260"/>
      <c r="E22" s="275">
        <v>0</v>
      </c>
      <c r="F22" s="275">
        <v>0</v>
      </c>
      <c r="G22" s="276"/>
      <c r="H22" s="277"/>
      <c r="I22" s="275">
        <v>0</v>
      </c>
      <c r="J22" s="275">
        <v>0</v>
      </c>
      <c r="K22" s="276"/>
      <c r="L22" s="277"/>
      <c r="M22" s="275">
        <v>0</v>
      </c>
      <c r="N22" s="275">
        <v>0</v>
      </c>
      <c r="O22" s="276"/>
      <c r="P22" s="277"/>
      <c r="Q22" s="275">
        <v>42</v>
      </c>
      <c r="R22" s="275">
        <v>19</v>
      </c>
      <c r="S22" s="276">
        <v>-54.761904761904766</v>
      </c>
      <c r="T22" s="277"/>
      <c r="U22" s="275">
        <v>42</v>
      </c>
      <c r="V22" s="275">
        <v>19</v>
      </c>
      <c r="W22" s="276">
        <v>-54.761904761904766</v>
      </c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</row>
    <row r="23" spans="1:23" s="22" customFormat="1" ht="25.5" outlineLevel="2">
      <c r="A23" s="42" t="s">
        <v>94</v>
      </c>
      <c r="B23" s="168"/>
      <c r="C23" s="42" t="s">
        <v>94</v>
      </c>
      <c r="D23" s="168"/>
      <c r="E23" s="186">
        <v>321</v>
      </c>
      <c r="F23" s="186">
        <v>306</v>
      </c>
      <c r="G23" s="187">
        <v>-4.6728973388671875</v>
      </c>
      <c r="H23" s="232"/>
      <c r="I23" s="186">
        <v>1347</v>
      </c>
      <c r="J23" s="186">
        <v>1377</v>
      </c>
      <c r="K23" s="187">
        <v>2.2271714210510254</v>
      </c>
      <c r="L23" s="232"/>
      <c r="M23" s="186">
        <v>0</v>
      </c>
      <c r="N23" s="186">
        <v>0</v>
      </c>
      <c r="O23" s="187"/>
      <c r="P23" s="232"/>
      <c r="Q23" s="186">
        <v>47</v>
      </c>
      <c r="R23" s="186">
        <v>38</v>
      </c>
      <c r="S23" s="187">
        <v>-19.148935317993164</v>
      </c>
      <c r="T23" s="232"/>
      <c r="U23" s="186">
        <v>1715</v>
      </c>
      <c r="V23" s="186">
        <v>1721</v>
      </c>
      <c r="W23" s="187">
        <v>0.3498542308807373</v>
      </c>
    </row>
    <row r="24" spans="1:35" s="166" customFormat="1" ht="36.75" customHeight="1" outlineLevel="1">
      <c r="A24" s="415"/>
      <c r="B24" s="203"/>
      <c r="C24" s="274" t="s">
        <v>634</v>
      </c>
      <c r="D24" s="260"/>
      <c r="E24" s="275">
        <v>321</v>
      </c>
      <c r="F24" s="275">
        <v>306</v>
      </c>
      <c r="G24" s="276">
        <v>-4.672897196261682</v>
      </c>
      <c r="H24" s="277"/>
      <c r="I24" s="275">
        <v>1347</v>
      </c>
      <c r="J24" s="275">
        <v>1377</v>
      </c>
      <c r="K24" s="276">
        <v>2.2271714922048997</v>
      </c>
      <c r="L24" s="277"/>
      <c r="M24" s="275">
        <v>0</v>
      </c>
      <c r="N24" s="275">
        <v>0</v>
      </c>
      <c r="O24" s="276"/>
      <c r="P24" s="277"/>
      <c r="Q24" s="275">
        <v>47</v>
      </c>
      <c r="R24" s="275">
        <v>38</v>
      </c>
      <c r="S24" s="276">
        <v>-19.148936170212767</v>
      </c>
      <c r="T24" s="277"/>
      <c r="U24" s="275">
        <v>1715</v>
      </c>
      <c r="V24" s="275">
        <v>1721</v>
      </c>
      <c r="W24" s="276">
        <v>0.3498542274052478</v>
      </c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</row>
    <row r="25" spans="1:23" s="22" customFormat="1" ht="24" customHeight="1" outlineLevel="2">
      <c r="A25" s="42" t="s">
        <v>96</v>
      </c>
      <c r="B25" s="168"/>
      <c r="C25" s="42" t="s">
        <v>621</v>
      </c>
      <c r="D25" s="168"/>
      <c r="E25" s="186">
        <v>87</v>
      </c>
      <c r="F25" s="186">
        <v>36</v>
      </c>
      <c r="G25" s="187">
        <v>-58.620689392089844</v>
      </c>
      <c r="H25" s="232"/>
      <c r="I25" s="186">
        <v>144</v>
      </c>
      <c r="J25" s="186">
        <v>180</v>
      </c>
      <c r="K25" s="187">
        <v>25</v>
      </c>
      <c r="L25" s="232"/>
      <c r="M25" s="186">
        <v>0</v>
      </c>
      <c r="N25" s="186">
        <v>0</v>
      </c>
      <c r="O25" s="187"/>
      <c r="P25" s="232"/>
      <c r="Q25" s="186">
        <v>3</v>
      </c>
      <c r="R25" s="186">
        <v>0</v>
      </c>
      <c r="S25" s="187">
        <v>-100</v>
      </c>
      <c r="T25" s="232"/>
      <c r="U25" s="186">
        <v>234</v>
      </c>
      <c r="V25" s="186">
        <v>216</v>
      </c>
      <c r="W25" s="187">
        <v>-7.692307472229004</v>
      </c>
    </row>
    <row r="26" spans="1:23" s="22" customFormat="1" ht="31.5" customHeight="1" outlineLevel="2">
      <c r="A26" s="42"/>
      <c r="B26" s="168"/>
      <c r="C26" s="42" t="s">
        <v>96</v>
      </c>
      <c r="D26" s="168"/>
      <c r="E26" s="186">
        <v>449</v>
      </c>
      <c r="F26" s="186">
        <v>606</v>
      </c>
      <c r="G26" s="187">
        <v>34.966590881347656</v>
      </c>
      <c r="H26" s="232"/>
      <c r="I26" s="186">
        <v>1273</v>
      </c>
      <c r="J26" s="186">
        <v>676</v>
      </c>
      <c r="K26" s="187">
        <v>-46.8970947265625</v>
      </c>
      <c r="L26" s="232"/>
      <c r="M26" s="186">
        <v>0</v>
      </c>
      <c r="N26" s="186">
        <v>0</v>
      </c>
      <c r="O26" s="187"/>
      <c r="P26" s="232"/>
      <c r="Q26" s="186">
        <v>98</v>
      </c>
      <c r="R26" s="186">
        <v>105</v>
      </c>
      <c r="S26" s="187">
        <v>7.142857074737549</v>
      </c>
      <c r="T26" s="232"/>
      <c r="U26" s="186">
        <v>1820</v>
      </c>
      <c r="V26" s="186">
        <v>1387</v>
      </c>
      <c r="W26" s="187">
        <v>-23.791208267211914</v>
      </c>
    </row>
    <row r="27" spans="1:35" s="166" customFormat="1" ht="31.5" customHeight="1" outlineLevel="1">
      <c r="A27" s="415"/>
      <c r="B27" s="203"/>
      <c r="C27" s="274" t="s">
        <v>635</v>
      </c>
      <c r="D27" s="260"/>
      <c r="E27" s="275">
        <v>536</v>
      </c>
      <c r="F27" s="275">
        <v>642</v>
      </c>
      <c r="G27" s="276">
        <v>19.776119402985074</v>
      </c>
      <c r="H27" s="277"/>
      <c r="I27" s="275">
        <v>1417</v>
      </c>
      <c r="J27" s="275">
        <v>856</v>
      </c>
      <c r="K27" s="276">
        <v>-39.59068454481299</v>
      </c>
      <c r="L27" s="277"/>
      <c r="M27" s="275">
        <v>0</v>
      </c>
      <c r="N27" s="275">
        <v>0</v>
      </c>
      <c r="O27" s="276"/>
      <c r="P27" s="277"/>
      <c r="Q27" s="275">
        <v>101</v>
      </c>
      <c r="R27" s="275">
        <v>105</v>
      </c>
      <c r="S27" s="276">
        <v>3.9603960396039604</v>
      </c>
      <c r="T27" s="277"/>
      <c r="U27" s="275">
        <v>2054</v>
      </c>
      <c r="V27" s="275">
        <v>1603</v>
      </c>
      <c r="W27" s="276">
        <v>-21.95715676728335</v>
      </c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</row>
    <row r="28" spans="1:23" s="22" customFormat="1" ht="30" customHeight="1" outlineLevel="2">
      <c r="A28" s="42" t="s">
        <v>98</v>
      </c>
      <c r="B28" s="168"/>
      <c r="C28" s="42" t="s">
        <v>98</v>
      </c>
      <c r="D28" s="168"/>
      <c r="E28" s="186">
        <v>426</v>
      </c>
      <c r="F28" s="186">
        <v>384</v>
      </c>
      <c r="G28" s="187">
        <v>-9.85915470123291</v>
      </c>
      <c r="H28" s="232"/>
      <c r="I28" s="186">
        <v>792</v>
      </c>
      <c r="J28" s="186">
        <v>750</v>
      </c>
      <c r="K28" s="187">
        <v>-5.303030490875244</v>
      </c>
      <c r="L28" s="232"/>
      <c r="M28" s="186">
        <v>18</v>
      </c>
      <c r="N28" s="186">
        <v>0</v>
      </c>
      <c r="O28" s="187">
        <v>-100</v>
      </c>
      <c r="P28" s="232"/>
      <c r="Q28" s="186">
        <v>12</v>
      </c>
      <c r="R28" s="186">
        <v>22</v>
      </c>
      <c r="S28" s="187">
        <v>83.33333587646484</v>
      </c>
      <c r="T28" s="232"/>
      <c r="U28" s="186">
        <v>1248</v>
      </c>
      <c r="V28" s="186">
        <v>1156</v>
      </c>
      <c r="W28" s="187">
        <v>-7.371794700622559</v>
      </c>
    </row>
    <row r="29" spans="1:35" s="166" customFormat="1" ht="30" customHeight="1" outlineLevel="1">
      <c r="A29" s="415"/>
      <c r="B29" s="203"/>
      <c r="C29" s="274" t="s">
        <v>636</v>
      </c>
      <c r="D29" s="260"/>
      <c r="E29" s="275">
        <v>426</v>
      </c>
      <c r="F29" s="275">
        <v>384</v>
      </c>
      <c r="G29" s="276">
        <v>-9.859154929577464</v>
      </c>
      <c r="H29" s="277"/>
      <c r="I29" s="275">
        <v>792</v>
      </c>
      <c r="J29" s="275">
        <v>750</v>
      </c>
      <c r="K29" s="276">
        <v>-5.303030303030303</v>
      </c>
      <c r="L29" s="277"/>
      <c r="M29" s="275">
        <v>18</v>
      </c>
      <c r="N29" s="275">
        <v>0</v>
      </c>
      <c r="O29" s="276">
        <v>-100</v>
      </c>
      <c r="P29" s="277"/>
      <c r="Q29" s="275">
        <v>12</v>
      </c>
      <c r="R29" s="275">
        <v>22</v>
      </c>
      <c r="S29" s="276">
        <v>83.33333333333334</v>
      </c>
      <c r="T29" s="277"/>
      <c r="U29" s="275">
        <v>1248</v>
      </c>
      <c r="V29" s="275">
        <v>1156</v>
      </c>
      <c r="W29" s="276">
        <v>-7.371794871794872</v>
      </c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</row>
    <row r="30" spans="1:23" s="22" customFormat="1" ht="19.5" customHeight="1" outlineLevel="2">
      <c r="A30" s="42" t="s">
        <v>100</v>
      </c>
      <c r="B30" s="168"/>
      <c r="C30" s="42" t="s">
        <v>101</v>
      </c>
      <c r="D30" s="168"/>
      <c r="E30" s="186">
        <v>0</v>
      </c>
      <c r="F30" s="186">
        <v>0</v>
      </c>
      <c r="G30" s="187"/>
      <c r="H30" s="232"/>
      <c r="I30" s="186">
        <v>0</v>
      </c>
      <c r="J30" s="186">
        <v>0</v>
      </c>
      <c r="K30" s="187"/>
      <c r="L30" s="232"/>
      <c r="M30" s="186">
        <v>0</v>
      </c>
      <c r="N30" s="186">
        <v>0</v>
      </c>
      <c r="O30" s="187"/>
      <c r="P30" s="232"/>
      <c r="Q30" s="186">
        <v>7</v>
      </c>
      <c r="R30" s="186">
        <v>3</v>
      </c>
      <c r="S30" s="187">
        <v>-57.14285659790039</v>
      </c>
      <c r="T30" s="232"/>
      <c r="U30" s="186">
        <v>7</v>
      </c>
      <c r="V30" s="186">
        <v>3</v>
      </c>
      <c r="W30" s="187">
        <v>-57.14285659790039</v>
      </c>
    </row>
    <row r="31" spans="1:35" s="166" customFormat="1" ht="19.5" customHeight="1" outlineLevel="1">
      <c r="A31" s="415"/>
      <c r="B31" s="203"/>
      <c r="C31" s="274" t="s">
        <v>637</v>
      </c>
      <c r="D31" s="260"/>
      <c r="E31" s="275">
        <v>0</v>
      </c>
      <c r="F31" s="275">
        <v>0</v>
      </c>
      <c r="G31" s="276"/>
      <c r="H31" s="277"/>
      <c r="I31" s="275">
        <v>0</v>
      </c>
      <c r="J31" s="275">
        <v>0</v>
      </c>
      <c r="K31" s="276"/>
      <c r="L31" s="277"/>
      <c r="M31" s="275">
        <v>0</v>
      </c>
      <c r="N31" s="275">
        <v>0</v>
      </c>
      <c r="O31" s="276"/>
      <c r="P31" s="277"/>
      <c r="Q31" s="275">
        <v>7</v>
      </c>
      <c r="R31" s="275">
        <v>3</v>
      </c>
      <c r="S31" s="276">
        <v>-57.14285714285714</v>
      </c>
      <c r="T31" s="277"/>
      <c r="U31" s="275">
        <v>7</v>
      </c>
      <c r="V31" s="275">
        <v>3</v>
      </c>
      <c r="W31" s="276">
        <v>-57.14285714285714</v>
      </c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</row>
    <row r="32" spans="1:23" ht="19.5" customHeight="1" thickBot="1">
      <c r="A32" s="128" t="s">
        <v>141</v>
      </c>
      <c r="B32" s="129"/>
      <c r="C32" s="130"/>
      <c r="D32" s="129"/>
      <c r="E32" s="273">
        <v>2232</v>
      </c>
      <c r="F32" s="273">
        <v>2331</v>
      </c>
      <c r="G32" s="271">
        <v>4.435483870967742</v>
      </c>
      <c r="H32" s="272"/>
      <c r="I32" s="273">
        <v>7468</v>
      </c>
      <c r="J32" s="273">
        <v>6590</v>
      </c>
      <c r="K32" s="271">
        <v>-11.756829137653991</v>
      </c>
      <c r="L32" s="272"/>
      <c r="M32" s="273">
        <v>677</v>
      </c>
      <c r="N32" s="273">
        <v>460</v>
      </c>
      <c r="O32" s="271">
        <v>-32.05317577548006</v>
      </c>
      <c r="P32" s="272"/>
      <c r="Q32" s="273">
        <v>533</v>
      </c>
      <c r="R32" s="273">
        <v>435</v>
      </c>
      <c r="S32" s="271">
        <v>-18.386491557223263</v>
      </c>
      <c r="T32" s="272"/>
      <c r="U32" s="273">
        <v>10910</v>
      </c>
      <c r="V32" s="273">
        <v>9816</v>
      </c>
      <c r="W32" s="271">
        <v>-10.02749770852429</v>
      </c>
    </row>
    <row r="33" spans="2:23" ht="19.5" customHeight="1" thickTop="1">
      <c r="B33" s="18"/>
      <c r="D33" s="18"/>
      <c r="E33" s="3"/>
      <c r="F33" s="3"/>
      <c r="G33" s="29"/>
      <c r="H33" s="33"/>
      <c r="I33" s="3"/>
      <c r="J33" s="3"/>
      <c r="K33" s="29"/>
      <c r="L33" s="33"/>
      <c r="M33" s="3"/>
      <c r="N33" s="3"/>
      <c r="O33" s="29"/>
      <c r="P33" s="33"/>
      <c r="Q33" s="3"/>
      <c r="R33" s="3"/>
      <c r="S33" s="29"/>
      <c r="T33" s="33"/>
      <c r="U33" s="3"/>
      <c r="V33" s="3"/>
      <c r="W33" s="29"/>
    </row>
    <row r="34" spans="1:35" s="18" customFormat="1" ht="27" customHeight="1">
      <c r="A34" s="60"/>
      <c r="C34" s="60"/>
      <c r="E34" s="19"/>
      <c r="F34" s="19"/>
      <c r="G34" s="67"/>
      <c r="H34" s="33"/>
      <c r="I34" s="19"/>
      <c r="J34" s="19"/>
      <c r="K34" s="67"/>
      <c r="L34" s="33"/>
      <c r="M34" s="19"/>
      <c r="N34" s="19"/>
      <c r="O34" s="67"/>
      <c r="P34" s="33"/>
      <c r="Q34" s="19"/>
      <c r="R34" s="19"/>
      <c r="S34" s="67"/>
      <c r="T34" s="33"/>
      <c r="U34" s="19"/>
      <c r="V34" s="19"/>
      <c r="W34" s="67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</row>
    <row r="35" spans="1:35" s="18" customFormat="1" ht="19.5" customHeight="1">
      <c r="A35" s="60"/>
      <c r="C35" s="60"/>
      <c r="E35" s="19"/>
      <c r="F35" s="19"/>
      <c r="G35" s="67"/>
      <c r="H35" s="33"/>
      <c r="I35" s="19"/>
      <c r="J35" s="19"/>
      <c r="K35" s="67"/>
      <c r="L35" s="33"/>
      <c r="M35" s="19"/>
      <c r="N35" s="19"/>
      <c r="O35" s="67"/>
      <c r="P35" s="33"/>
      <c r="Q35" s="19"/>
      <c r="R35" s="19"/>
      <c r="S35" s="67"/>
      <c r="T35" s="33"/>
      <c r="U35" s="19"/>
      <c r="V35" s="19"/>
      <c r="W35" s="67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</row>
    <row r="36" spans="1:35" s="18" customFormat="1" ht="30" customHeight="1">
      <c r="A36" s="64"/>
      <c r="B36" s="61"/>
      <c r="C36" s="64"/>
      <c r="D36" s="61"/>
      <c r="E36" s="62"/>
      <c r="F36" s="62"/>
      <c r="G36" s="69"/>
      <c r="H36" s="63"/>
      <c r="I36" s="62"/>
      <c r="J36" s="62"/>
      <c r="K36" s="69"/>
      <c r="L36" s="63"/>
      <c r="M36" s="62"/>
      <c r="N36" s="62"/>
      <c r="O36" s="69"/>
      <c r="P36" s="63"/>
      <c r="Q36" s="62"/>
      <c r="R36" s="62"/>
      <c r="S36" s="69"/>
      <c r="T36" s="63"/>
      <c r="U36" s="62"/>
      <c r="V36" s="62"/>
      <c r="W36" s="69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</row>
    <row r="37" spans="1:35" s="18" customFormat="1" ht="19.5" customHeight="1">
      <c r="A37" s="60"/>
      <c r="C37" s="60"/>
      <c r="E37" s="19"/>
      <c r="F37" s="19"/>
      <c r="G37" s="67"/>
      <c r="H37" s="33"/>
      <c r="I37" s="19"/>
      <c r="J37" s="19"/>
      <c r="K37" s="67"/>
      <c r="L37" s="33"/>
      <c r="M37" s="19"/>
      <c r="N37" s="19"/>
      <c r="O37" s="67"/>
      <c r="P37" s="33"/>
      <c r="Q37" s="19"/>
      <c r="R37" s="19"/>
      <c r="S37" s="67"/>
      <c r="T37" s="33"/>
      <c r="U37" s="19"/>
      <c r="V37" s="19"/>
      <c r="W37" s="67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</row>
    <row r="38" spans="2:23" ht="19.5" customHeight="1">
      <c r="B38" s="18"/>
      <c r="D38" s="18"/>
      <c r="E38" s="3"/>
      <c r="F38" s="3"/>
      <c r="G38" s="29"/>
      <c r="H38" s="33"/>
      <c r="I38" s="3"/>
      <c r="J38" s="3"/>
      <c r="K38" s="29"/>
      <c r="L38" s="33"/>
      <c r="M38" s="3"/>
      <c r="N38" s="3"/>
      <c r="O38" s="29"/>
      <c r="P38" s="33"/>
      <c r="Q38" s="3"/>
      <c r="R38" s="3"/>
      <c r="S38" s="29"/>
      <c r="T38" s="33"/>
      <c r="U38" s="3"/>
      <c r="V38" s="3"/>
      <c r="W38" s="29"/>
    </row>
    <row r="39" spans="2:23" ht="19.5" customHeight="1">
      <c r="B39" s="18"/>
      <c r="D39" s="18"/>
      <c r="E39" s="3"/>
      <c r="F39" s="3"/>
      <c r="G39" s="29"/>
      <c r="H39" s="33"/>
      <c r="I39" s="3"/>
      <c r="J39" s="3"/>
      <c r="K39" s="29"/>
      <c r="L39" s="33"/>
      <c r="M39" s="3"/>
      <c r="N39" s="3"/>
      <c r="O39" s="29"/>
      <c r="P39" s="33"/>
      <c r="Q39" s="3"/>
      <c r="R39" s="3"/>
      <c r="S39" s="29"/>
      <c r="T39" s="33"/>
      <c r="U39" s="3"/>
      <c r="V39" s="3"/>
      <c r="W39" s="29"/>
    </row>
    <row r="40" spans="2:23" ht="66.75" customHeight="1">
      <c r="B40" s="18"/>
      <c r="D40" s="18"/>
      <c r="E40" s="3"/>
      <c r="F40" s="3"/>
      <c r="G40" s="29"/>
      <c r="H40" s="33"/>
      <c r="I40" s="3"/>
      <c r="J40" s="3"/>
      <c r="K40" s="29"/>
      <c r="L40" s="33"/>
      <c r="M40" s="3"/>
      <c r="N40" s="3"/>
      <c r="O40" s="29"/>
      <c r="P40" s="33"/>
      <c r="Q40" s="3"/>
      <c r="R40" s="3"/>
      <c r="S40" s="29"/>
      <c r="T40" s="33"/>
      <c r="U40" s="3"/>
      <c r="V40" s="3"/>
      <c r="W40" s="29"/>
    </row>
    <row r="41" spans="2:23" ht="19.5" customHeight="1">
      <c r="B41" s="18"/>
      <c r="D41" s="18"/>
      <c r="E41" s="3"/>
      <c r="F41" s="3"/>
      <c r="G41" s="29"/>
      <c r="H41" s="33"/>
      <c r="I41" s="3"/>
      <c r="J41" s="3"/>
      <c r="K41" s="29"/>
      <c r="L41" s="33"/>
      <c r="M41" s="3"/>
      <c r="N41" s="3"/>
      <c r="O41" s="29"/>
      <c r="P41" s="33"/>
      <c r="Q41" s="3"/>
      <c r="R41" s="3"/>
      <c r="S41" s="29"/>
      <c r="T41" s="33"/>
      <c r="U41" s="3"/>
      <c r="V41" s="3"/>
      <c r="W41" s="29"/>
    </row>
    <row r="42" spans="2:23" ht="19.5" customHeight="1">
      <c r="B42" s="18"/>
      <c r="D42" s="18"/>
      <c r="E42" s="3"/>
      <c r="F42" s="3"/>
      <c r="G42" s="29"/>
      <c r="H42" s="33"/>
      <c r="I42" s="3"/>
      <c r="J42" s="3"/>
      <c r="K42" s="29"/>
      <c r="L42" s="33"/>
      <c r="M42" s="3"/>
      <c r="N42" s="3"/>
      <c r="O42" s="29"/>
      <c r="P42" s="33"/>
      <c r="Q42" s="3"/>
      <c r="R42" s="3"/>
      <c r="S42" s="29"/>
      <c r="T42" s="33"/>
      <c r="U42" s="3"/>
      <c r="V42" s="3"/>
      <c r="W42" s="29"/>
    </row>
    <row r="43" spans="2:23" ht="19.5" customHeight="1">
      <c r="B43" s="18"/>
      <c r="D43" s="18"/>
      <c r="E43" s="3"/>
      <c r="F43" s="3"/>
      <c r="G43" s="29"/>
      <c r="H43" s="33"/>
      <c r="I43" s="3"/>
      <c r="J43" s="3"/>
      <c r="K43" s="29"/>
      <c r="L43" s="33"/>
      <c r="M43" s="3"/>
      <c r="N43" s="3"/>
      <c r="O43" s="29"/>
      <c r="P43" s="33"/>
      <c r="Q43" s="3"/>
      <c r="R43" s="3"/>
      <c r="S43" s="29"/>
      <c r="T43" s="33"/>
      <c r="U43" s="3"/>
      <c r="V43" s="3"/>
      <c r="W43" s="29"/>
    </row>
    <row r="44" spans="1:35" s="18" customFormat="1" ht="19.5" customHeight="1">
      <c r="A44" s="60"/>
      <c r="C44" s="60"/>
      <c r="E44" s="19"/>
      <c r="F44" s="19"/>
      <c r="G44" s="67"/>
      <c r="H44" s="33"/>
      <c r="I44" s="19"/>
      <c r="J44" s="19"/>
      <c r="K44" s="67"/>
      <c r="L44" s="33"/>
      <c r="M44" s="19"/>
      <c r="N44" s="19"/>
      <c r="O44" s="67"/>
      <c r="P44" s="33"/>
      <c r="Q44" s="19"/>
      <c r="R44" s="19"/>
      <c r="S44" s="67"/>
      <c r="T44" s="33"/>
      <c r="U44" s="19"/>
      <c r="V44" s="19"/>
      <c r="W44" s="67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</row>
    <row r="45" spans="1:35" s="18" customFormat="1" ht="19.5" customHeight="1">
      <c r="A45" s="60"/>
      <c r="C45" s="60"/>
      <c r="E45" s="19"/>
      <c r="F45" s="19"/>
      <c r="G45" s="67"/>
      <c r="H45" s="33"/>
      <c r="I45" s="19"/>
      <c r="J45" s="19"/>
      <c r="K45" s="67"/>
      <c r="L45" s="33"/>
      <c r="M45" s="19"/>
      <c r="N45" s="19"/>
      <c r="O45" s="67"/>
      <c r="P45" s="33"/>
      <c r="Q45" s="19"/>
      <c r="R45" s="19"/>
      <c r="S45" s="67"/>
      <c r="T45" s="33"/>
      <c r="U45" s="19"/>
      <c r="V45" s="19"/>
      <c r="W45" s="67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</row>
    <row r="46" spans="1:35" s="18" customFormat="1" ht="19.5" customHeight="1">
      <c r="A46" s="60"/>
      <c r="C46" s="60"/>
      <c r="E46" s="19"/>
      <c r="F46" s="19"/>
      <c r="G46" s="67"/>
      <c r="H46" s="33"/>
      <c r="I46" s="19"/>
      <c r="J46" s="19"/>
      <c r="K46" s="67"/>
      <c r="L46" s="33"/>
      <c r="M46" s="19"/>
      <c r="N46" s="19"/>
      <c r="O46" s="67"/>
      <c r="P46" s="33"/>
      <c r="Q46" s="19"/>
      <c r="R46" s="19"/>
      <c r="S46" s="67"/>
      <c r="T46" s="33"/>
      <c r="U46" s="19"/>
      <c r="V46" s="19"/>
      <c r="W46" s="67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</row>
    <row r="47" spans="1:35" s="18" customFormat="1" ht="19.5" customHeight="1">
      <c r="A47" s="64"/>
      <c r="C47" s="64"/>
      <c r="D47" s="61"/>
      <c r="E47" s="62"/>
      <c r="F47" s="62"/>
      <c r="G47" s="69"/>
      <c r="H47" s="63"/>
      <c r="I47" s="62"/>
      <c r="J47" s="62"/>
      <c r="K47" s="69"/>
      <c r="L47" s="63"/>
      <c r="M47" s="62"/>
      <c r="N47" s="62"/>
      <c r="O47" s="69"/>
      <c r="P47" s="63"/>
      <c r="Q47" s="62"/>
      <c r="R47" s="62"/>
      <c r="S47" s="69"/>
      <c r="T47" s="63"/>
      <c r="U47" s="62"/>
      <c r="V47" s="62"/>
      <c r="W47" s="69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</row>
    <row r="48" spans="1:35" s="18" customFormat="1" ht="19.5" customHeight="1">
      <c r="A48" s="60"/>
      <c r="C48" s="60"/>
      <c r="E48" s="19"/>
      <c r="F48" s="19"/>
      <c r="G48" s="67"/>
      <c r="H48" s="33"/>
      <c r="I48" s="19"/>
      <c r="J48" s="19"/>
      <c r="K48" s="67"/>
      <c r="L48" s="33"/>
      <c r="M48" s="19"/>
      <c r="N48" s="19"/>
      <c r="O48" s="67"/>
      <c r="P48" s="33"/>
      <c r="Q48" s="19"/>
      <c r="R48" s="19"/>
      <c r="S48" s="67"/>
      <c r="T48" s="33"/>
      <c r="U48" s="19"/>
      <c r="V48" s="19"/>
      <c r="W48" s="67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</row>
    <row r="49" spans="1:35" s="18" customFormat="1" ht="19.5" customHeight="1">
      <c r="A49" s="60"/>
      <c r="C49" s="60"/>
      <c r="E49" s="19"/>
      <c r="F49" s="19"/>
      <c r="G49" s="67"/>
      <c r="H49" s="33"/>
      <c r="I49" s="19"/>
      <c r="J49" s="19"/>
      <c r="K49" s="67"/>
      <c r="L49" s="33"/>
      <c r="M49" s="19"/>
      <c r="N49" s="19"/>
      <c r="O49" s="67"/>
      <c r="P49" s="33"/>
      <c r="Q49" s="19"/>
      <c r="R49" s="19"/>
      <c r="S49" s="67"/>
      <c r="T49" s="33"/>
      <c r="U49" s="19"/>
      <c r="V49" s="19"/>
      <c r="W49" s="67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</row>
    <row r="50" spans="5:23" ht="19.5" customHeight="1">
      <c r="E50" s="3"/>
      <c r="F50" s="3"/>
      <c r="G50" s="29"/>
      <c r="I50" s="3"/>
      <c r="J50" s="3"/>
      <c r="K50" s="29"/>
      <c r="M50" s="3"/>
      <c r="N50" s="3"/>
      <c r="O50" s="29"/>
      <c r="Q50" s="3"/>
      <c r="R50" s="3"/>
      <c r="S50" s="29"/>
      <c r="U50" s="3"/>
      <c r="V50" s="3"/>
      <c r="W50" s="29"/>
    </row>
    <row r="51" spans="2:23" ht="19.5" customHeight="1">
      <c r="B51" s="18"/>
      <c r="D51" s="18"/>
      <c r="E51" s="3"/>
      <c r="F51" s="3"/>
      <c r="G51" s="29"/>
      <c r="H51" s="33"/>
      <c r="I51" s="3"/>
      <c r="J51" s="3"/>
      <c r="K51" s="29"/>
      <c r="L51" s="33"/>
      <c r="M51" s="3"/>
      <c r="N51" s="3"/>
      <c r="O51" s="29"/>
      <c r="P51" s="33"/>
      <c r="Q51" s="3"/>
      <c r="R51" s="3"/>
      <c r="S51" s="29"/>
      <c r="T51" s="33"/>
      <c r="U51" s="3"/>
      <c r="V51" s="3"/>
      <c r="W51" s="29"/>
    </row>
    <row r="52" spans="1:35" s="18" customFormat="1" ht="19.5" customHeight="1">
      <c r="A52" s="60"/>
      <c r="B52" s="61"/>
      <c r="C52" s="68"/>
      <c r="D52" s="61"/>
      <c r="E52" s="70"/>
      <c r="F52" s="70"/>
      <c r="G52" s="71"/>
      <c r="H52" s="72"/>
      <c r="I52" s="70"/>
      <c r="J52" s="70"/>
      <c r="K52" s="71"/>
      <c r="L52" s="72"/>
      <c r="M52" s="70"/>
      <c r="N52" s="70"/>
      <c r="O52" s="71"/>
      <c r="P52" s="72"/>
      <c r="Q52" s="70"/>
      <c r="R52" s="70"/>
      <c r="S52" s="71"/>
      <c r="T52" s="72"/>
      <c r="U52" s="70"/>
      <c r="V52" s="70"/>
      <c r="W52" s="7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</row>
    <row r="53" spans="1:35" s="18" customFormat="1" ht="19.5" customHeight="1">
      <c r="A53" s="60"/>
      <c r="C53" s="60"/>
      <c r="E53" s="19"/>
      <c r="F53" s="19"/>
      <c r="G53" s="67"/>
      <c r="I53" s="19"/>
      <c r="J53" s="19"/>
      <c r="K53" s="67"/>
      <c r="M53" s="19"/>
      <c r="N53" s="19"/>
      <c r="O53" s="67"/>
      <c r="Q53" s="19"/>
      <c r="R53" s="19"/>
      <c r="S53" s="67"/>
      <c r="U53" s="19"/>
      <c r="V53" s="19"/>
      <c r="W53" s="67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</row>
    <row r="54" spans="5:23" ht="19.5" customHeight="1">
      <c r="E54" s="3"/>
      <c r="F54" s="3"/>
      <c r="G54" s="29"/>
      <c r="I54" s="3"/>
      <c r="J54" s="3"/>
      <c r="K54" s="29"/>
      <c r="M54" s="3"/>
      <c r="N54" s="3"/>
      <c r="O54" s="29"/>
      <c r="Q54" s="3"/>
      <c r="R54" s="3"/>
      <c r="S54" s="29"/>
      <c r="U54" s="3"/>
      <c r="V54" s="3"/>
      <c r="W54" s="29"/>
    </row>
    <row r="55" spans="1:35" s="18" customFormat="1" ht="19.5" customHeight="1">
      <c r="A55" s="60"/>
      <c r="C55" s="60"/>
      <c r="E55" s="19"/>
      <c r="F55" s="19"/>
      <c r="G55" s="67"/>
      <c r="I55" s="19"/>
      <c r="J55" s="19"/>
      <c r="K55" s="67"/>
      <c r="M55" s="19"/>
      <c r="N55" s="19"/>
      <c r="O55" s="67"/>
      <c r="Q55" s="19"/>
      <c r="R55" s="19"/>
      <c r="S55" s="67"/>
      <c r="U55" s="19"/>
      <c r="V55" s="19"/>
      <c r="W55" s="67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</row>
    <row r="56" spans="1:35" s="18" customFormat="1" ht="19.5" customHeight="1">
      <c r="A56" s="60"/>
      <c r="C56" s="65"/>
      <c r="D56" s="19"/>
      <c r="E56" s="19"/>
      <c r="F56" s="19"/>
      <c r="G56" s="67"/>
      <c r="H56" s="33"/>
      <c r="I56" s="19"/>
      <c r="J56" s="19"/>
      <c r="K56" s="67"/>
      <c r="L56" s="19"/>
      <c r="M56" s="19"/>
      <c r="N56" s="19"/>
      <c r="O56" s="67"/>
      <c r="P56" s="19"/>
      <c r="Q56" s="19"/>
      <c r="R56" s="19"/>
      <c r="S56" s="67"/>
      <c r="U56" s="19"/>
      <c r="V56" s="19"/>
      <c r="W56" s="67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</row>
    <row r="57" spans="1:35" s="18" customFormat="1" ht="19.5" customHeight="1">
      <c r="A57" s="60"/>
      <c r="C57" s="65"/>
      <c r="D57" s="19"/>
      <c r="E57" s="19"/>
      <c r="F57" s="19"/>
      <c r="G57" s="67"/>
      <c r="H57" s="33"/>
      <c r="I57" s="19"/>
      <c r="J57" s="19"/>
      <c r="K57" s="67"/>
      <c r="L57" s="19"/>
      <c r="M57" s="19"/>
      <c r="N57" s="19"/>
      <c r="O57" s="67"/>
      <c r="P57" s="19"/>
      <c r="Q57" s="19"/>
      <c r="R57" s="19"/>
      <c r="S57" s="67"/>
      <c r="U57" s="19"/>
      <c r="V57" s="19"/>
      <c r="W57" s="67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</row>
    <row r="58" spans="1:35" s="18" customFormat="1" ht="19.5" customHeight="1">
      <c r="A58" s="60"/>
      <c r="C58" s="65"/>
      <c r="D58" s="19"/>
      <c r="E58" s="19"/>
      <c r="F58" s="19"/>
      <c r="G58" s="67"/>
      <c r="H58" s="33"/>
      <c r="I58" s="19"/>
      <c r="J58" s="19"/>
      <c r="K58" s="67"/>
      <c r="L58" s="19"/>
      <c r="M58" s="19"/>
      <c r="N58" s="19"/>
      <c r="O58" s="67"/>
      <c r="P58" s="57"/>
      <c r="Q58" s="19"/>
      <c r="R58" s="19"/>
      <c r="S58" s="67"/>
      <c r="U58" s="19"/>
      <c r="V58" s="19"/>
      <c r="W58" s="67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</row>
    <row r="59" spans="1:35" s="18" customFormat="1" ht="19.5" customHeight="1">
      <c r="A59" s="60"/>
      <c r="C59" s="65"/>
      <c r="D59" s="19"/>
      <c r="E59" s="19"/>
      <c r="F59" s="19"/>
      <c r="G59" s="67"/>
      <c r="H59" s="33"/>
      <c r="I59" s="19"/>
      <c r="J59" s="19"/>
      <c r="K59" s="67"/>
      <c r="L59" s="19"/>
      <c r="M59" s="19"/>
      <c r="N59" s="19"/>
      <c r="O59" s="67"/>
      <c r="P59" s="57"/>
      <c r="Q59" s="19"/>
      <c r="R59" s="19"/>
      <c r="S59" s="67"/>
      <c r="U59" s="19"/>
      <c r="V59" s="19"/>
      <c r="W59" s="67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</row>
    <row r="60" spans="3:23" ht="19.5" customHeight="1">
      <c r="C60" s="66"/>
      <c r="D60" s="3"/>
      <c r="E60" s="3"/>
      <c r="F60" s="3"/>
      <c r="G60" s="29"/>
      <c r="H60" s="11"/>
      <c r="I60" s="3"/>
      <c r="J60" s="3"/>
      <c r="K60" s="29"/>
      <c r="L60" s="3"/>
      <c r="M60" s="3"/>
      <c r="N60" s="3"/>
      <c r="O60" s="29"/>
      <c r="P60" s="55"/>
      <c r="Q60" s="3"/>
      <c r="R60" s="3"/>
      <c r="S60" s="29"/>
      <c r="U60" s="3"/>
      <c r="V60" s="3"/>
      <c r="W60" s="29"/>
    </row>
    <row r="61" spans="3:23" ht="19.5" customHeight="1">
      <c r="C61" s="66"/>
      <c r="D61" s="3"/>
      <c r="E61" s="3"/>
      <c r="F61" s="3"/>
      <c r="G61" s="29"/>
      <c r="H61" s="11"/>
      <c r="I61" s="3"/>
      <c r="J61" s="3"/>
      <c r="K61" s="29"/>
      <c r="L61" s="3"/>
      <c r="M61" s="3"/>
      <c r="N61" s="3"/>
      <c r="O61" s="29"/>
      <c r="P61" s="55"/>
      <c r="Q61" s="3"/>
      <c r="R61" s="3"/>
      <c r="S61" s="29"/>
      <c r="U61" s="3"/>
      <c r="V61" s="3"/>
      <c r="W61" s="29"/>
    </row>
    <row r="62" spans="3:23" ht="19.5" customHeight="1">
      <c r="C62" s="66"/>
      <c r="D62" s="3"/>
      <c r="E62" s="3"/>
      <c r="F62" s="3"/>
      <c r="G62" s="29"/>
      <c r="H62" s="11"/>
      <c r="I62" s="3"/>
      <c r="J62" s="3"/>
      <c r="K62" s="29"/>
      <c r="L62" s="3"/>
      <c r="M62" s="3"/>
      <c r="N62" s="3"/>
      <c r="O62" s="29"/>
      <c r="P62" s="55"/>
      <c r="Q62" s="3"/>
      <c r="R62" s="3"/>
      <c r="S62" s="29"/>
      <c r="U62" s="3"/>
      <c r="V62" s="3"/>
      <c r="W62" s="29"/>
    </row>
    <row r="63" spans="3:23" ht="19.5" customHeight="1">
      <c r="C63" s="66"/>
      <c r="D63" s="3"/>
      <c r="E63" s="3"/>
      <c r="F63" s="3"/>
      <c r="G63" s="29"/>
      <c r="H63" s="11"/>
      <c r="I63" s="3"/>
      <c r="J63" s="3"/>
      <c r="K63" s="29"/>
      <c r="L63" s="3"/>
      <c r="M63" s="3"/>
      <c r="N63" s="3"/>
      <c r="O63" s="29"/>
      <c r="P63" s="55"/>
      <c r="Q63" s="3"/>
      <c r="R63" s="3"/>
      <c r="S63" s="29"/>
      <c r="U63" s="3"/>
      <c r="V63" s="3"/>
      <c r="W63" s="29"/>
    </row>
    <row r="64" spans="3:23" ht="19.5" customHeight="1">
      <c r="C64" s="66"/>
      <c r="D64" s="3"/>
      <c r="E64" s="3"/>
      <c r="F64" s="3"/>
      <c r="G64" s="29"/>
      <c r="H64" s="11"/>
      <c r="I64" s="3"/>
      <c r="J64" s="3"/>
      <c r="K64" s="29"/>
      <c r="L64" s="3"/>
      <c r="M64" s="3"/>
      <c r="N64" s="3"/>
      <c r="O64" s="29"/>
      <c r="P64" s="55"/>
      <c r="Q64" s="3"/>
      <c r="R64" s="3"/>
      <c r="S64" s="29"/>
      <c r="U64" s="3"/>
      <c r="V64" s="3"/>
      <c r="W64" s="29"/>
    </row>
    <row r="65" spans="3:23" ht="19.5" customHeight="1">
      <c r="C65" s="66"/>
      <c r="D65" s="3"/>
      <c r="E65" s="3"/>
      <c r="F65" s="3"/>
      <c r="G65" s="29"/>
      <c r="H65" s="11"/>
      <c r="I65" s="3"/>
      <c r="J65" s="3"/>
      <c r="K65" s="29"/>
      <c r="L65" s="3"/>
      <c r="M65" s="3"/>
      <c r="N65" s="3"/>
      <c r="O65" s="29"/>
      <c r="P65" s="55"/>
      <c r="Q65" s="3"/>
      <c r="R65" s="3"/>
      <c r="S65" s="29"/>
      <c r="U65" s="3"/>
      <c r="V65" s="3"/>
      <c r="W65" s="29"/>
    </row>
    <row r="66" spans="3:23" ht="19.5" customHeight="1">
      <c r="C66" s="66"/>
      <c r="D66" s="3"/>
      <c r="E66" s="3"/>
      <c r="F66" s="3"/>
      <c r="G66" s="29"/>
      <c r="H66" s="11"/>
      <c r="I66" s="3"/>
      <c r="J66" s="3"/>
      <c r="K66" s="29"/>
      <c r="L66" s="3"/>
      <c r="M66" s="3"/>
      <c r="N66" s="3"/>
      <c r="O66" s="29"/>
      <c r="P66" s="55"/>
      <c r="Q66" s="3"/>
      <c r="R66" s="3"/>
      <c r="S66" s="29"/>
      <c r="U66" s="3"/>
      <c r="V66" s="3"/>
      <c r="W66" s="29"/>
    </row>
    <row r="67" spans="5:23" ht="30.75" customHeight="1">
      <c r="E67" s="3"/>
      <c r="F67" s="3"/>
      <c r="G67" s="29"/>
      <c r="I67" s="3"/>
      <c r="J67" s="3"/>
      <c r="K67" s="29"/>
      <c r="M67" s="3"/>
      <c r="N67" s="3"/>
      <c r="O67" s="29"/>
      <c r="Q67" s="3"/>
      <c r="R67" s="3"/>
      <c r="S67" s="29"/>
      <c r="U67" s="3"/>
      <c r="V67" s="3"/>
      <c r="W67" s="29"/>
    </row>
    <row r="68" spans="5:23" ht="19.5" customHeight="1">
      <c r="E68" s="3"/>
      <c r="F68" s="3"/>
      <c r="G68" s="29"/>
      <c r="I68" s="3"/>
      <c r="J68" s="3"/>
      <c r="K68" s="29"/>
      <c r="M68" s="3"/>
      <c r="N68" s="3"/>
      <c r="O68" s="29"/>
      <c r="Q68" s="3"/>
      <c r="R68" s="3"/>
      <c r="S68" s="29"/>
      <c r="U68" s="3"/>
      <c r="V68" s="3"/>
      <c r="W68" s="29"/>
    </row>
    <row r="69" spans="5:23" ht="19.5" customHeight="1">
      <c r="E69" s="3"/>
      <c r="F69" s="3"/>
      <c r="G69" s="29"/>
      <c r="I69" s="3"/>
      <c r="J69" s="3"/>
      <c r="K69" s="29"/>
      <c r="M69" s="3"/>
      <c r="N69" s="3"/>
      <c r="O69" s="29"/>
      <c r="Q69" s="3"/>
      <c r="R69" s="3"/>
      <c r="S69" s="29"/>
      <c r="U69" s="3"/>
      <c r="V69" s="3"/>
      <c r="W69" s="29"/>
    </row>
    <row r="70" spans="5:23" ht="19.5" customHeight="1">
      <c r="E70" s="3"/>
      <c r="F70" s="3"/>
      <c r="G70" s="29"/>
      <c r="I70" s="3"/>
      <c r="J70" s="3"/>
      <c r="K70" s="29"/>
      <c r="M70" s="3"/>
      <c r="N70" s="3"/>
      <c r="O70" s="29"/>
      <c r="Q70" s="3"/>
      <c r="R70" s="3"/>
      <c r="S70" s="29"/>
      <c r="U70" s="3"/>
      <c r="V70" s="3"/>
      <c r="W70" s="29"/>
    </row>
    <row r="71" spans="5:23" ht="19.5" customHeight="1">
      <c r="E71" s="3"/>
      <c r="F71" s="3"/>
      <c r="G71" s="29"/>
      <c r="I71" s="3"/>
      <c r="J71" s="3"/>
      <c r="K71" s="29"/>
      <c r="M71" s="3"/>
      <c r="N71" s="3"/>
      <c r="O71" s="29"/>
      <c r="Q71" s="3"/>
      <c r="R71" s="3"/>
      <c r="S71" s="29"/>
      <c r="U71" s="3"/>
      <c r="V71" s="3"/>
      <c r="W71" s="29"/>
    </row>
    <row r="72" spans="5:23" ht="19.5" customHeight="1">
      <c r="E72" s="3"/>
      <c r="F72" s="3"/>
      <c r="G72" s="29"/>
      <c r="I72" s="3"/>
      <c r="J72" s="3"/>
      <c r="K72" s="29"/>
      <c r="M72" s="3"/>
      <c r="N72" s="3"/>
      <c r="O72" s="29"/>
      <c r="Q72" s="3"/>
      <c r="R72" s="3"/>
      <c r="S72" s="29"/>
      <c r="U72" s="3"/>
      <c r="V72" s="3"/>
      <c r="W72" s="29"/>
    </row>
    <row r="73" spans="5:23" ht="19.5" customHeight="1">
      <c r="E73" s="3"/>
      <c r="F73" s="3"/>
      <c r="G73" s="29"/>
      <c r="I73" s="3"/>
      <c r="J73" s="3"/>
      <c r="K73" s="29"/>
      <c r="M73" s="3"/>
      <c r="N73" s="3"/>
      <c r="O73" s="29"/>
      <c r="Q73" s="3"/>
      <c r="R73" s="3"/>
      <c r="S73" s="29"/>
      <c r="U73" s="3"/>
      <c r="V73" s="3"/>
      <c r="W73" s="29"/>
    </row>
    <row r="74" spans="5:23" ht="19.5" customHeight="1">
      <c r="E74" s="3"/>
      <c r="F74" s="3"/>
      <c r="G74" s="29"/>
      <c r="I74" s="3"/>
      <c r="J74" s="3"/>
      <c r="K74" s="29"/>
      <c r="M74" s="3"/>
      <c r="N74" s="3"/>
      <c r="O74" s="29"/>
      <c r="Q74" s="3"/>
      <c r="R74" s="3"/>
      <c r="S74" s="29"/>
      <c r="U74" s="3"/>
      <c r="V74" s="3"/>
      <c r="W74" s="29"/>
    </row>
    <row r="75" spans="5:23" ht="19.5" customHeight="1">
      <c r="E75" s="3"/>
      <c r="F75" s="3"/>
      <c r="G75" s="29"/>
      <c r="I75" s="3"/>
      <c r="J75" s="3"/>
      <c r="K75" s="29"/>
      <c r="M75" s="3"/>
      <c r="N75" s="3"/>
      <c r="O75" s="29"/>
      <c r="Q75" s="3"/>
      <c r="R75" s="3"/>
      <c r="S75" s="29"/>
      <c r="U75" s="3"/>
      <c r="V75" s="3"/>
      <c r="W75" s="29"/>
    </row>
    <row r="76" spans="5:23" ht="19.5" customHeight="1">
      <c r="E76" s="3"/>
      <c r="F76" s="3"/>
      <c r="G76" s="29"/>
      <c r="I76" s="3"/>
      <c r="J76" s="3"/>
      <c r="K76" s="29"/>
      <c r="M76" s="3"/>
      <c r="N76" s="3"/>
      <c r="O76" s="29"/>
      <c r="Q76" s="3"/>
      <c r="R76" s="3"/>
      <c r="S76" s="29"/>
      <c r="U76" s="3"/>
      <c r="V76" s="3"/>
      <c r="W76" s="29"/>
    </row>
    <row r="77" spans="5:23" ht="19.5" customHeight="1">
      <c r="E77" s="3"/>
      <c r="F77" s="3"/>
      <c r="G77" s="29"/>
      <c r="I77" s="3"/>
      <c r="J77" s="3"/>
      <c r="K77" s="29"/>
      <c r="M77" s="3"/>
      <c r="N77" s="3"/>
      <c r="O77" s="29"/>
      <c r="Q77" s="3"/>
      <c r="R77" s="3"/>
      <c r="S77" s="29"/>
      <c r="U77" s="3"/>
      <c r="V77" s="3"/>
      <c r="W77" s="29"/>
    </row>
    <row r="78" spans="5:23" ht="19.5" customHeight="1">
      <c r="E78" s="3"/>
      <c r="F78" s="3"/>
      <c r="G78" s="29"/>
      <c r="I78" s="3"/>
      <c r="J78" s="3"/>
      <c r="K78" s="29"/>
      <c r="M78" s="3"/>
      <c r="N78" s="3"/>
      <c r="O78" s="29"/>
      <c r="Q78" s="3"/>
      <c r="R78" s="3"/>
      <c r="S78" s="29"/>
      <c r="U78" s="3"/>
      <c r="V78" s="3"/>
      <c r="W78" s="29"/>
    </row>
    <row r="79" spans="5:23" ht="19.5" customHeight="1">
      <c r="E79" s="3"/>
      <c r="F79" s="3"/>
      <c r="G79" s="29"/>
      <c r="I79" s="3"/>
      <c r="J79" s="3"/>
      <c r="K79" s="29"/>
      <c r="M79" s="3"/>
      <c r="N79" s="3"/>
      <c r="O79" s="29"/>
      <c r="Q79" s="3"/>
      <c r="R79" s="3"/>
      <c r="S79" s="29"/>
      <c r="U79" s="3"/>
      <c r="V79" s="3"/>
      <c r="W79" s="29"/>
    </row>
    <row r="80" spans="5:23" ht="19.5" customHeight="1">
      <c r="E80" s="3"/>
      <c r="F80" s="3"/>
      <c r="G80" s="29"/>
      <c r="I80" s="3"/>
      <c r="J80" s="3"/>
      <c r="K80" s="29"/>
      <c r="M80" s="3"/>
      <c r="N80" s="3"/>
      <c r="O80" s="29"/>
      <c r="Q80" s="3"/>
      <c r="R80" s="3"/>
      <c r="S80" s="29"/>
      <c r="U80" s="3"/>
      <c r="V80" s="3"/>
      <c r="W80" s="29"/>
    </row>
    <row r="81" spans="5:23" ht="19.5" customHeight="1">
      <c r="E81" s="3"/>
      <c r="F81" s="3"/>
      <c r="G81" s="29"/>
      <c r="I81" s="3"/>
      <c r="J81" s="3"/>
      <c r="K81" s="29"/>
      <c r="M81" s="3"/>
      <c r="N81" s="3"/>
      <c r="O81" s="29"/>
      <c r="Q81" s="3"/>
      <c r="R81" s="3"/>
      <c r="S81" s="29"/>
      <c r="U81" s="3"/>
      <c r="V81" s="3"/>
      <c r="W81" s="29"/>
    </row>
    <row r="82" spans="5:23" ht="19.5" customHeight="1">
      <c r="E82" s="3"/>
      <c r="F82" s="3"/>
      <c r="G82" s="29"/>
      <c r="I82" s="3"/>
      <c r="J82" s="3"/>
      <c r="K82" s="29"/>
      <c r="M82" s="3"/>
      <c r="N82" s="3"/>
      <c r="O82" s="29"/>
      <c r="Q82" s="3"/>
      <c r="R82" s="3"/>
      <c r="S82" s="29"/>
      <c r="U82" s="3"/>
      <c r="V82" s="3"/>
      <c r="W82" s="29"/>
    </row>
    <row r="83" spans="5:23" ht="19.5" customHeight="1">
      <c r="E83" s="3"/>
      <c r="F83" s="3"/>
      <c r="G83" s="29"/>
      <c r="I83" s="3"/>
      <c r="J83" s="3"/>
      <c r="K83" s="29"/>
      <c r="M83" s="3"/>
      <c r="N83" s="3"/>
      <c r="O83" s="29"/>
      <c r="Q83" s="3"/>
      <c r="R83" s="3"/>
      <c r="S83" s="29"/>
      <c r="U83" s="3"/>
      <c r="V83" s="3"/>
      <c r="W83" s="29"/>
    </row>
    <row r="84" spans="5:23" ht="19.5" customHeight="1">
      <c r="E84" s="3"/>
      <c r="F84" s="3"/>
      <c r="G84" s="29"/>
      <c r="I84" s="3"/>
      <c r="J84" s="3"/>
      <c r="K84" s="29"/>
      <c r="M84" s="3"/>
      <c r="N84" s="3"/>
      <c r="O84" s="29"/>
      <c r="Q84" s="3"/>
      <c r="R84" s="3"/>
      <c r="S84" s="29"/>
      <c r="U84" s="3"/>
      <c r="V84" s="3"/>
      <c r="W84" s="29"/>
    </row>
    <row r="85" spans="5:23" ht="19.5" customHeight="1">
      <c r="E85" s="3"/>
      <c r="F85" s="3"/>
      <c r="G85" s="29"/>
      <c r="I85" s="3"/>
      <c r="J85" s="3"/>
      <c r="K85" s="29"/>
      <c r="M85" s="3"/>
      <c r="N85" s="3"/>
      <c r="O85" s="29"/>
      <c r="Q85" s="3"/>
      <c r="R85" s="3"/>
      <c r="S85" s="29"/>
      <c r="U85" s="3"/>
      <c r="V85" s="3"/>
      <c r="W85" s="29"/>
    </row>
    <row r="86" spans="5:23" ht="19.5" customHeight="1">
      <c r="E86" s="3"/>
      <c r="F86" s="3"/>
      <c r="G86" s="29"/>
      <c r="I86" s="3"/>
      <c r="J86" s="3"/>
      <c r="K86" s="29"/>
      <c r="M86" s="3"/>
      <c r="N86" s="3"/>
      <c r="O86" s="29"/>
      <c r="Q86" s="3"/>
      <c r="R86" s="3"/>
      <c r="S86" s="29"/>
      <c r="U86" s="3"/>
      <c r="V86" s="3"/>
      <c r="W86" s="29"/>
    </row>
    <row r="87" spans="5:23" ht="19.5" customHeight="1">
      <c r="E87" s="3"/>
      <c r="F87" s="3"/>
      <c r="G87" s="29"/>
      <c r="I87" s="3"/>
      <c r="J87" s="3"/>
      <c r="K87" s="29"/>
      <c r="M87" s="3"/>
      <c r="N87" s="3"/>
      <c r="O87" s="29"/>
      <c r="Q87" s="3"/>
      <c r="R87" s="3"/>
      <c r="S87" s="29"/>
      <c r="U87" s="3"/>
      <c r="V87" s="3"/>
      <c r="W87" s="29"/>
    </row>
    <row r="88" spans="5:23" ht="19.5" customHeight="1">
      <c r="E88" s="3"/>
      <c r="F88" s="3"/>
      <c r="G88" s="29"/>
      <c r="I88" s="3"/>
      <c r="J88" s="3"/>
      <c r="K88" s="29"/>
      <c r="M88" s="3"/>
      <c r="N88" s="3"/>
      <c r="O88" s="29"/>
      <c r="Q88" s="3"/>
      <c r="R88" s="3"/>
      <c r="S88" s="29"/>
      <c r="U88" s="3"/>
      <c r="V88" s="3"/>
      <c r="W88" s="29"/>
    </row>
    <row r="89" spans="5:23" ht="19.5" customHeight="1">
      <c r="E89" s="3"/>
      <c r="F89" s="3"/>
      <c r="G89" s="29"/>
      <c r="I89" s="3"/>
      <c r="J89" s="3"/>
      <c r="K89" s="29"/>
      <c r="M89" s="3"/>
      <c r="N89" s="3"/>
      <c r="O89" s="29"/>
      <c r="Q89" s="3"/>
      <c r="R89" s="3"/>
      <c r="S89" s="29"/>
      <c r="U89" s="3"/>
      <c r="V89" s="3"/>
      <c r="W89" s="29"/>
    </row>
    <row r="90" spans="5:23" ht="19.5" customHeight="1">
      <c r="E90" s="3"/>
      <c r="F90" s="3"/>
      <c r="G90" s="29"/>
      <c r="I90" s="3"/>
      <c r="J90" s="3"/>
      <c r="K90" s="29"/>
      <c r="M90" s="3"/>
      <c r="N90" s="3"/>
      <c r="O90" s="29"/>
      <c r="Q90" s="3"/>
      <c r="R90" s="3"/>
      <c r="S90" s="29"/>
      <c r="U90" s="3"/>
      <c r="V90" s="3"/>
      <c r="W90" s="29"/>
    </row>
    <row r="91" spans="5:23" ht="19.5" customHeight="1">
      <c r="E91" s="3"/>
      <c r="F91" s="3"/>
      <c r="G91" s="29"/>
      <c r="I91" s="3"/>
      <c r="J91" s="3"/>
      <c r="K91" s="29"/>
      <c r="M91" s="3"/>
      <c r="N91" s="3"/>
      <c r="O91" s="29"/>
      <c r="Q91" s="3"/>
      <c r="R91" s="3"/>
      <c r="S91" s="29"/>
      <c r="U91" s="3"/>
      <c r="V91" s="3"/>
      <c r="W91" s="29"/>
    </row>
    <row r="92" spans="5:23" ht="19.5" customHeight="1">
      <c r="E92" s="3"/>
      <c r="F92" s="3"/>
      <c r="G92" s="29"/>
      <c r="I92" s="3"/>
      <c r="J92" s="3"/>
      <c r="K92" s="29"/>
      <c r="M92" s="3"/>
      <c r="N92" s="3"/>
      <c r="O92" s="29"/>
      <c r="Q92" s="3"/>
      <c r="R92" s="3"/>
      <c r="S92" s="29"/>
      <c r="U92" s="3"/>
      <c r="V92" s="3"/>
      <c r="W92" s="29"/>
    </row>
    <row r="93" spans="5:23" ht="19.5" customHeight="1">
      <c r="E93" s="3"/>
      <c r="F93" s="3"/>
      <c r="G93" s="29"/>
      <c r="I93" s="3"/>
      <c r="J93" s="3"/>
      <c r="K93" s="29"/>
      <c r="M93" s="3"/>
      <c r="N93" s="3"/>
      <c r="O93" s="29"/>
      <c r="Q93" s="3"/>
      <c r="R93" s="3"/>
      <c r="S93" s="29"/>
      <c r="U93" s="3"/>
      <c r="V93" s="3"/>
      <c r="W93" s="29"/>
    </row>
    <row r="94" spans="5:23" ht="19.5" customHeight="1">
      <c r="E94" s="3"/>
      <c r="F94" s="3"/>
      <c r="G94" s="29"/>
      <c r="I94" s="3"/>
      <c r="J94" s="3"/>
      <c r="K94" s="29"/>
      <c r="M94" s="3"/>
      <c r="N94" s="3"/>
      <c r="O94" s="29"/>
      <c r="Q94" s="3"/>
      <c r="R94" s="3"/>
      <c r="S94" s="29"/>
      <c r="U94" s="3"/>
      <c r="V94" s="3"/>
      <c r="W94" s="29"/>
    </row>
    <row r="95" spans="5:23" ht="19.5" customHeight="1">
      <c r="E95" s="3"/>
      <c r="F95" s="3"/>
      <c r="G95" s="29"/>
      <c r="I95" s="3"/>
      <c r="J95" s="3"/>
      <c r="K95" s="29"/>
      <c r="M95" s="3"/>
      <c r="N95" s="3"/>
      <c r="O95" s="29"/>
      <c r="Q95" s="3"/>
      <c r="R95" s="3"/>
      <c r="S95" s="29"/>
      <c r="U95" s="3"/>
      <c r="V95" s="3"/>
      <c r="W95" s="29"/>
    </row>
    <row r="96" spans="5:23" ht="19.5" customHeight="1">
      <c r="E96" s="3"/>
      <c r="F96" s="3"/>
      <c r="G96" s="29"/>
      <c r="I96" s="3"/>
      <c r="J96" s="3"/>
      <c r="K96" s="29"/>
      <c r="M96" s="3"/>
      <c r="N96" s="3"/>
      <c r="O96" s="29"/>
      <c r="Q96" s="3"/>
      <c r="R96" s="3"/>
      <c r="S96" s="29"/>
      <c r="U96" s="3"/>
      <c r="V96" s="3"/>
      <c r="W96" s="29"/>
    </row>
    <row r="97" spans="5:23" ht="19.5" customHeight="1">
      <c r="E97" s="3"/>
      <c r="F97" s="3"/>
      <c r="G97" s="29"/>
      <c r="I97" s="3"/>
      <c r="J97" s="3"/>
      <c r="K97" s="29"/>
      <c r="M97" s="3"/>
      <c r="N97" s="3"/>
      <c r="O97" s="29"/>
      <c r="Q97" s="3"/>
      <c r="R97" s="3"/>
      <c r="S97" s="29"/>
      <c r="U97" s="3"/>
      <c r="V97" s="3"/>
      <c r="W97" s="29"/>
    </row>
    <row r="98" spans="5:23" ht="19.5" customHeight="1">
      <c r="E98" s="3"/>
      <c r="F98" s="3"/>
      <c r="G98" s="29"/>
      <c r="I98" s="3"/>
      <c r="J98" s="3"/>
      <c r="K98" s="29"/>
      <c r="M98" s="3"/>
      <c r="N98" s="3"/>
      <c r="O98" s="29"/>
      <c r="Q98" s="3"/>
      <c r="R98" s="3"/>
      <c r="S98" s="29"/>
      <c r="U98" s="3"/>
      <c r="V98" s="3"/>
      <c r="W98" s="29"/>
    </row>
    <row r="99" spans="5:23" ht="19.5" customHeight="1">
      <c r="E99" s="3"/>
      <c r="F99" s="3"/>
      <c r="G99" s="29"/>
      <c r="I99" s="3"/>
      <c r="J99" s="3"/>
      <c r="K99" s="29"/>
      <c r="M99" s="3"/>
      <c r="N99" s="3"/>
      <c r="O99" s="29"/>
      <c r="Q99" s="3"/>
      <c r="R99" s="3"/>
      <c r="S99" s="29"/>
      <c r="U99" s="3"/>
      <c r="V99" s="3"/>
      <c r="W99" s="29"/>
    </row>
    <row r="100" spans="5:23" ht="19.5" customHeight="1">
      <c r="E100" s="3"/>
      <c r="F100" s="3"/>
      <c r="G100" s="29"/>
      <c r="I100" s="3"/>
      <c r="J100" s="3"/>
      <c r="K100" s="29"/>
      <c r="M100" s="3"/>
      <c r="N100" s="3"/>
      <c r="O100" s="29"/>
      <c r="Q100" s="3"/>
      <c r="R100" s="3"/>
      <c r="S100" s="29"/>
      <c r="U100" s="3"/>
      <c r="V100" s="3"/>
      <c r="W100" s="29"/>
    </row>
    <row r="101" spans="5:23" ht="19.5" customHeight="1">
      <c r="E101" s="3"/>
      <c r="F101" s="3"/>
      <c r="G101" s="29"/>
      <c r="I101" s="3"/>
      <c r="J101" s="3"/>
      <c r="K101" s="29"/>
      <c r="M101" s="3"/>
      <c r="N101" s="3"/>
      <c r="O101" s="29"/>
      <c r="Q101" s="3"/>
      <c r="R101" s="3"/>
      <c r="S101" s="29"/>
      <c r="U101" s="3"/>
      <c r="V101" s="3"/>
      <c r="W101" s="29"/>
    </row>
    <row r="102" spans="5:23" ht="19.5" customHeight="1">
      <c r="E102" s="3"/>
      <c r="F102" s="3"/>
      <c r="G102" s="29"/>
      <c r="I102" s="3"/>
      <c r="J102" s="3"/>
      <c r="K102" s="29"/>
      <c r="M102" s="3"/>
      <c r="N102" s="3"/>
      <c r="O102" s="29"/>
      <c r="Q102" s="3"/>
      <c r="R102" s="3"/>
      <c r="S102" s="29"/>
      <c r="U102" s="3"/>
      <c r="V102" s="3"/>
      <c r="W102" s="29"/>
    </row>
    <row r="103" spans="1:35" s="18" customFormat="1" ht="57" customHeight="1">
      <c r="A103" s="60"/>
      <c r="C103" s="60"/>
      <c r="E103" s="19"/>
      <c r="F103" s="19"/>
      <c r="G103" s="67"/>
      <c r="I103" s="19"/>
      <c r="J103" s="19"/>
      <c r="K103" s="67"/>
      <c r="M103" s="19"/>
      <c r="N103" s="19"/>
      <c r="O103" s="67"/>
      <c r="Q103" s="19"/>
      <c r="R103" s="19"/>
      <c r="S103" s="67"/>
      <c r="U103" s="19"/>
      <c r="V103" s="19"/>
      <c r="W103" s="67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</row>
    <row r="104" spans="1:35" s="18" customFormat="1" ht="8.25" customHeight="1">
      <c r="A104" s="60"/>
      <c r="C104" s="60"/>
      <c r="E104" s="19"/>
      <c r="F104" s="19"/>
      <c r="G104" s="67"/>
      <c r="I104" s="19"/>
      <c r="J104" s="19"/>
      <c r="K104" s="67"/>
      <c r="M104" s="19"/>
      <c r="N104" s="19"/>
      <c r="O104" s="67"/>
      <c r="Q104" s="19"/>
      <c r="R104" s="19"/>
      <c r="S104" s="67"/>
      <c r="U104" s="19"/>
      <c r="V104" s="19"/>
      <c r="W104" s="67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</row>
    <row r="105" spans="1:35" s="18" customFormat="1" ht="12.75" hidden="1">
      <c r="A105" s="64"/>
      <c r="C105" s="64"/>
      <c r="D105" s="61"/>
      <c r="E105" s="62"/>
      <c r="F105" s="62"/>
      <c r="G105" s="69"/>
      <c r="H105" s="63"/>
      <c r="I105" s="62"/>
      <c r="J105" s="62"/>
      <c r="K105" s="69"/>
      <c r="L105" s="63"/>
      <c r="M105" s="62"/>
      <c r="N105" s="62"/>
      <c r="O105" s="69"/>
      <c r="P105" s="63"/>
      <c r="Q105" s="62"/>
      <c r="R105" s="62"/>
      <c r="S105" s="69"/>
      <c r="T105" s="63"/>
      <c r="U105" s="62"/>
      <c r="V105" s="62"/>
      <c r="W105" s="69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</row>
    <row r="106" spans="1:35" s="18" customFormat="1" ht="12.75" hidden="1">
      <c r="A106" s="60"/>
      <c r="C106" s="60"/>
      <c r="E106" s="19"/>
      <c r="F106" s="19"/>
      <c r="I106" s="19"/>
      <c r="J106" s="19"/>
      <c r="M106" s="19"/>
      <c r="N106" s="19"/>
      <c r="Q106" s="19"/>
      <c r="R106" s="19"/>
      <c r="U106" s="19"/>
      <c r="V106" s="19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</row>
    <row r="107" spans="1:35" s="18" customFormat="1" ht="12.75" hidden="1">
      <c r="A107" s="60"/>
      <c r="C107" s="60"/>
      <c r="I107" s="19"/>
      <c r="J107" s="19"/>
      <c r="M107" s="19"/>
      <c r="N107" s="19"/>
      <c r="Q107" s="19"/>
      <c r="R107" s="19"/>
      <c r="U107" s="19"/>
      <c r="V107" s="19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</row>
    <row r="108" spans="1:35" s="18" customFormat="1" ht="12.75">
      <c r="A108" s="60"/>
      <c r="C108" s="60"/>
      <c r="I108" s="19"/>
      <c r="J108" s="19"/>
      <c r="M108" s="19"/>
      <c r="N108" s="19"/>
      <c r="Q108" s="19"/>
      <c r="R108" s="19"/>
      <c r="U108" s="19"/>
      <c r="V108" s="19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</row>
    <row r="109" spans="1:35" s="18" customFormat="1" ht="12.75">
      <c r="A109" s="60"/>
      <c r="C109" s="60"/>
      <c r="I109" s="19"/>
      <c r="J109" s="19"/>
      <c r="M109" s="19"/>
      <c r="N109" s="19"/>
      <c r="Q109" s="19"/>
      <c r="R109" s="19"/>
      <c r="U109" s="19"/>
      <c r="V109" s="19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</row>
    <row r="110" spans="1:35" s="18" customFormat="1" ht="12.75">
      <c r="A110" s="60"/>
      <c r="C110" s="60"/>
      <c r="I110" s="19"/>
      <c r="J110" s="19"/>
      <c r="M110" s="19"/>
      <c r="N110" s="19"/>
      <c r="Q110" s="19"/>
      <c r="R110" s="19"/>
      <c r="U110" s="19"/>
      <c r="V110" s="19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</row>
    <row r="111" spans="1:35" s="18" customFormat="1" ht="12.75">
      <c r="A111" s="60"/>
      <c r="C111" s="60"/>
      <c r="I111" s="19"/>
      <c r="J111" s="19"/>
      <c r="Q111" s="19"/>
      <c r="R111" s="19"/>
      <c r="U111" s="19"/>
      <c r="V111" s="19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</row>
    <row r="112" spans="1:35" s="18" customFormat="1" ht="12.75">
      <c r="A112" s="60"/>
      <c r="C112" s="60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</row>
  </sheetData>
  <printOptions horizontalCentered="1"/>
  <pageMargins left="0.5" right="0.5" top="1" bottom="1" header="0.5" footer="0.5"/>
  <pageSetup fitToHeight="3" horizontalDpi="600" verticalDpi="600" orientation="landscape" scale="64" r:id="rId1"/>
  <rowBreaks count="1" manualBreakCount="1">
    <brk id="27" max="22" man="1"/>
  </rowBreaks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49">
    <tabColor indexed="42"/>
  </sheetPr>
  <dimension ref="A1:Z105"/>
  <sheetViews>
    <sheetView zoomScale="75" zoomScaleNormal="75" workbookViewId="0" topLeftCell="A1">
      <selection activeCell="O22" sqref="O22"/>
    </sheetView>
  </sheetViews>
  <sheetFormatPr defaultColWidth="9.140625" defaultRowHeight="12.75" outlineLevelRow="2"/>
  <cols>
    <col min="1" max="1" width="20.8515625" style="54" customWidth="1"/>
    <col min="2" max="2" width="1.28515625" style="0" customWidth="1"/>
    <col min="3" max="3" width="30.57421875" style="54" customWidth="1"/>
    <col min="4" max="4" width="1.28515625" style="0" customWidth="1"/>
    <col min="5" max="5" width="7.57421875" style="0" customWidth="1"/>
    <col min="6" max="6" width="9.7109375" style="0" bestFit="1" customWidth="1"/>
    <col min="7" max="7" width="11.00390625" style="0" bestFit="1" customWidth="1"/>
    <col min="8" max="8" width="1.28515625" style="0" customWidth="1"/>
    <col min="9" max="10" width="9.8515625" style="0" bestFit="1" customWidth="1"/>
    <col min="11" max="11" width="11.00390625" style="0" bestFit="1" customWidth="1"/>
    <col min="12" max="12" width="1.28515625" style="0" customWidth="1"/>
    <col min="13" max="14" width="6.57421875" style="0" customWidth="1"/>
    <col min="15" max="15" width="11.00390625" style="0" bestFit="1" customWidth="1"/>
    <col min="16" max="16" width="1.28515625" style="0" customWidth="1"/>
    <col min="17" max="18" width="9.7109375" style="0" bestFit="1" customWidth="1"/>
    <col min="19" max="19" width="11.57421875" style="0" bestFit="1" customWidth="1"/>
    <col min="20" max="20" width="1.28515625" style="0" customWidth="1"/>
    <col min="21" max="21" width="10.8515625" style="0" bestFit="1" customWidth="1"/>
    <col min="22" max="22" width="10.421875" style="0" bestFit="1" customWidth="1"/>
    <col min="23" max="23" width="9.7109375" style="0" bestFit="1" customWidth="1"/>
    <col min="24" max="26" width="9.140625" style="4" customWidth="1"/>
  </cols>
  <sheetData>
    <row r="1" spans="1:23" s="4" customFormat="1" ht="20.25">
      <c r="A1" s="366" t="s">
        <v>583</v>
      </c>
      <c r="B1" s="321"/>
      <c r="C1" s="366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  <c r="Q1" s="321"/>
      <c r="R1" s="321"/>
      <c r="S1" s="321"/>
      <c r="T1" s="321"/>
      <c r="U1" s="321"/>
      <c r="V1" s="321"/>
      <c r="W1" s="321"/>
    </row>
    <row r="2" spans="1:24" s="4" customFormat="1" ht="12.75">
      <c r="A2" s="105"/>
      <c r="C2" s="105"/>
      <c r="D2" s="412"/>
      <c r="X2" s="375"/>
    </row>
    <row r="3" spans="1:4" s="4" customFormat="1" ht="13.5" thickBot="1">
      <c r="A3" s="8" t="s">
        <v>143</v>
      </c>
      <c r="B3" s="8"/>
      <c r="C3" s="96"/>
      <c r="D3" s="413"/>
    </row>
    <row r="4" spans="1:23" s="4" customFormat="1" ht="12.75">
      <c r="A4" s="98"/>
      <c r="B4" s="125"/>
      <c r="C4" s="98"/>
      <c r="D4" s="125"/>
      <c r="E4" s="90" t="s">
        <v>532</v>
      </c>
      <c r="F4" s="90"/>
      <c r="G4" s="90"/>
      <c r="H4" s="416"/>
      <c r="I4" s="90" t="s">
        <v>533</v>
      </c>
      <c r="J4" s="90"/>
      <c r="K4" s="89"/>
      <c r="L4" s="121"/>
      <c r="M4" s="90" t="s">
        <v>534</v>
      </c>
      <c r="N4" s="90"/>
      <c r="O4" s="89"/>
      <c r="P4" s="89"/>
      <c r="Q4" s="416" t="s">
        <v>535</v>
      </c>
      <c r="R4" s="90"/>
      <c r="S4" s="90"/>
      <c r="T4" s="416"/>
      <c r="U4" s="90" t="s">
        <v>10</v>
      </c>
      <c r="V4" s="90"/>
      <c r="W4" s="89"/>
    </row>
    <row r="5" spans="1:23" s="4" customFormat="1" ht="26.25" thickBot="1">
      <c r="A5" s="99" t="s">
        <v>72</v>
      </c>
      <c r="B5" s="127"/>
      <c r="C5" s="99" t="s">
        <v>521</v>
      </c>
      <c r="D5" s="127"/>
      <c r="E5" s="36" t="s">
        <v>625</v>
      </c>
      <c r="F5" s="36" t="s">
        <v>626</v>
      </c>
      <c r="G5" s="36" t="s">
        <v>58</v>
      </c>
      <c r="H5" s="377"/>
      <c r="I5" s="36" t="s">
        <v>625</v>
      </c>
      <c r="J5" s="36" t="s">
        <v>626</v>
      </c>
      <c r="K5" s="36" t="s">
        <v>58</v>
      </c>
      <c r="L5" s="377"/>
      <c r="M5" s="36" t="s">
        <v>625</v>
      </c>
      <c r="N5" s="36" t="s">
        <v>626</v>
      </c>
      <c r="O5" s="36" t="s">
        <v>58</v>
      </c>
      <c r="P5" s="36"/>
      <c r="Q5" s="377" t="s">
        <v>625</v>
      </c>
      <c r="R5" s="36" t="s">
        <v>626</v>
      </c>
      <c r="S5" s="36" t="s">
        <v>58</v>
      </c>
      <c r="T5" s="377"/>
      <c r="U5" s="36" t="s">
        <v>625</v>
      </c>
      <c r="V5" s="36" t="s">
        <v>626</v>
      </c>
      <c r="W5" s="36" t="s">
        <v>58</v>
      </c>
    </row>
    <row r="6" spans="1:23" s="21" customFormat="1" ht="19.5" customHeight="1" outlineLevel="2">
      <c r="A6" s="100" t="s">
        <v>149</v>
      </c>
      <c r="B6" s="408"/>
      <c r="C6" s="100" t="s">
        <v>149</v>
      </c>
      <c r="D6" s="408"/>
      <c r="E6" s="417">
        <v>76</v>
      </c>
      <c r="F6" s="417">
        <v>96</v>
      </c>
      <c r="G6" s="418">
        <v>26.3157901763916</v>
      </c>
      <c r="H6" s="229"/>
      <c r="I6" s="417">
        <v>0</v>
      </c>
      <c r="J6" s="417">
        <v>0</v>
      </c>
      <c r="K6" s="418"/>
      <c r="L6" s="229"/>
      <c r="M6" s="417">
        <v>84</v>
      </c>
      <c r="N6" s="417">
        <v>92</v>
      </c>
      <c r="O6" s="418">
        <v>9.523809432983398</v>
      </c>
      <c r="P6" s="103"/>
      <c r="Q6" s="417">
        <v>56</v>
      </c>
      <c r="R6" s="417">
        <v>32</v>
      </c>
      <c r="S6" s="418">
        <v>-42.85714340209961</v>
      </c>
      <c r="T6" s="229"/>
      <c r="U6" s="417">
        <v>216</v>
      </c>
      <c r="V6" s="417">
        <v>220</v>
      </c>
      <c r="W6" s="418">
        <v>1.8518518209457397</v>
      </c>
    </row>
    <row r="7" spans="1:26" s="18" customFormat="1" ht="19.5" customHeight="1" outlineLevel="1">
      <c r="A7" s="104"/>
      <c r="B7" s="407"/>
      <c r="C7" s="278" t="s">
        <v>639</v>
      </c>
      <c r="D7" s="279"/>
      <c r="E7" s="156">
        <f>SUBTOTAL(9,E6:E6)</f>
        <v>76</v>
      </c>
      <c r="F7" s="156">
        <f>SUBTOTAL(9,F6:F6)</f>
        <v>96</v>
      </c>
      <c r="G7" s="157">
        <f>(F7-E7)/E7*100</f>
        <v>26.31578947368421</v>
      </c>
      <c r="H7" s="227"/>
      <c r="I7" s="156">
        <f>SUBTOTAL(9,I6:I6)</f>
        <v>0</v>
      </c>
      <c r="J7" s="156">
        <f>SUBTOTAL(9,J6:J6)</f>
        <v>0</v>
      </c>
      <c r="K7" s="157"/>
      <c r="L7" s="227"/>
      <c r="M7" s="156">
        <f>SUBTOTAL(9,M6:M6)</f>
        <v>84</v>
      </c>
      <c r="N7" s="156">
        <f>SUBTOTAL(9,N6:N6)</f>
        <v>92</v>
      </c>
      <c r="O7" s="157">
        <f>(N7-M7)/M7*100</f>
        <v>9.523809523809524</v>
      </c>
      <c r="P7" s="158"/>
      <c r="Q7" s="156">
        <f>SUBTOTAL(9,Q6:Q6)</f>
        <v>56</v>
      </c>
      <c r="R7" s="156">
        <f>SUBTOTAL(9,R6:R6)</f>
        <v>32</v>
      </c>
      <c r="S7" s="157">
        <f>(R7-Q7)/Q7*100</f>
        <v>-42.857142857142854</v>
      </c>
      <c r="T7" s="227"/>
      <c r="U7" s="156">
        <f>SUBTOTAL(9,U6:U6)</f>
        <v>216</v>
      </c>
      <c r="V7" s="156">
        <f>SUBTOTAL(9,V6:V6)</f>
        <v>220</v>
      </c>
      <c r="W7" s="157">
        <f>(V7-U7)/U7*100</f>
        <v>1.8518518518518516</v>
      </c>
      <c r="X7" s="21"/>
      <c r="Y7" s="21"/>
      <c r="Z7" s="21"/>
    </row>
    <row r="8" spans="1:23" s="21" customFormat="1" ht="19.5" customHeight="1" outlineLevel="2">
      <c r="A8" s="4" t="s">
        <v>151</v>
      </c>
      <c r="B8" s="408"/>
      <c r="C8" s="4" t="s">
        <v>151</v>
      </c>
      <c r="D8" s="408"/>
      <c r="E8" s="420">
        <v>216</v>
      </c>
      <c r="F8" s="420">
        <v>172</v>
      </c>
      <c r="G8" s="112">
        <v>-20.370370864868164</v>
      </c>
      <c r="H8" s="229"/>
      <c r="I8" s="420">
        <v>308</v>
      </c>
      <c r="J8" s="420">
        <v>372</v>
      </c>
      <c r="K8" s="112">
        <v>20.779220581054688</v>
      </c>
      <c r="L8" s="229"/>
      <c r="M8" s="420">
        <v>0</v>
      </c>
      <c r="N8" s="420">
        <v>0</v>
      </c>
      <c r="O8" s="112"/>
      <c r="P8" s="103"/>
      <c r="Q8" s="420">
        <v>17</v>
      </c>
      <c r="R8" s="420">
        <v>4</v>
      </c>
      <c r="S8" s="112">
        <v>-76.47058868408203</v>
      </c>
      <c r="T8" s="229"/>
      <c r="U8" s="420">
        <v>541</v>
      </c>
      <c r="V8" s="420">
        <v>548</v>
      </c>
      <c r="W8" s="112">
        <v>1.2939001321792603</v>
      </c>
    </row>
    <row r="9" spans="1:26" s="18" customFormat="1" ht="19.5" customHeight="1" outlineLevel="1">
      <c r="A9" s="104"/>
      <c r="B9" s="407"/>
      <c r="C9" s="278" t="s">
        <v>640</v>
      </c>
      <c r="D9" s="279"/>
      <c r="E9" s="156">
        <f>SUBTOTAL(9,E8:E8)</f>
        <v>216</v>
      </c>
      <c r="F9" s="156">
        <f>SUBTOTAL(9,F8:F8)</f>
        <v>172</v>
      </c>
      <c r="G9" s="157">
        <f>(F9-E9)/E9*100</f>
        <v>-20.37037037037037</v>
      </c>
      <c r="H9" s="227"/>
      <c r="I9" s="156">
        <f>SUBTOTAL(9,I8:I8)</f>
        <v>308</v>
      </c>
      <c r="J9" s="156">
        <f>SUBTOTAL(9,J8:J8)</f>
        <v>372</v>
      </c>
      <c r="K9" s="157">
        <f>(J9-I9)/I9*100</f>
        <v>20.77922077922078</v>
      </c>
      <c r="L9" s="227"/>
      <c r="M9" s="156">
        <f>SUBTOTAL(9,M8:M8)</f>
        <v>0</v>
      </c>
      <c r="N9" s="156">
        <f>SUBTOTAL(9,N8:N8)</f>
        <v>0</v>
      </c>
      <c r="O9" s="157"/>
      <c r="P9" s="158"/>
      <c r="Q9" s="156">
        <f>SUBTOTAL(9,Q8:Q8)</f>
        <v>17</v>
      </c>
      <c r="R9" s="156">
        <f>SUBTOTAL(9,R8:R8)</f>
        <v>4</v>
      </c>
      <c r="S9" s="157">
        <f>(R9-Q9)/Q9*100</f>
        <v>-76.47058823529412</v>
      </c>
      <c r="T9" s="227"/>
      <c r="U9" s="156">
        <f>SUBTOTAL(9,U8:U8)</f>
        <v>541</v>
      </c>
      <c r="V9" s="156">
        <f>SUBTOTAL(9,V8:V8)</f>
        <v>548</v>
      </c>
      <c r="W9" s="157">
        <f>(V9-U9)/U9*100</f>
        <v>1.2939001848428837</v>
      </c>
      <c r="X9" s="21"/>
      <c r="Y9" s="21"/>
      <c r="Z9" s="21"/>
    </row>
    <row r="10" spans="1:23" s="21" customFormat="1" ht="19.5" customHeight="1" outlineLevel="2">
      <c r="A10" s="4" t="s">
        <v>153</v>
      </c>
      <c r="B10" s="408"/>
      <c r="C10" s="4" t="s">
        <v>153</v>
      </c>
      <c r="D10" s="408"/>
      <c r="E10" s="420">
        <v>1116</v>
      </c>
      <c r="F10" s="420">
        <v>1100</v>
      </c>
      <c r="G10" s="112">
        <v>-1.4336917400360107</v>
      </c>
      <c r="H10" s="229"/>
      <c r="I10" s="420">
        <v>432</v>
      </c>
      <c r="J10" s="420">
        <v>580</v>
      </c>
      <c r="K10" s="112">
        <v>34.25925827026367</v>
      </c>
      <c r="L10" s="229"/>
      <c r="M10" s="420">
        <v>0</v>
      </c>
      <c r="N10" s="420">
        <v>0</v>
      </c>
      <c r="O10" s="112"/>
      <c r="P10" s="103"/>
      <c r="Q10" s="420">
        <v>75</v>
      </c>
      <c r="R10" s="420">
        <v>85</v>
      </c>
      <c r="S10" s="112">
        <v>13.333333015441895</v>
      </c>
      <c r="T10" s="229"/>
      <c r="U10" s="420">
        <v>1623</v>
      </c>
      <c r="V10" s="420">
        <v>1765</v>
      </c>
      <c r="W10" s="112">
        <v>8.749229431152344</v>
      </c>
    </row>
    <row r="11" spans="1:23" s="21" customFormat="1" ht="19.5" customHeight="1" outlineLevel="2">
      <c r="A11" s="4"/>
      <c r="B11" s="408"/>
      <c r="C11" s="4" t="s">
        <v>158</v>
      </c>
      <c r="D11" s="408"/>
      <c r="E11" s="420">
        <v>52</v>
      </c>
      <c r="F11" s="420">
        <v>52</v>
      </c>
      <c r="G11" s="112"/>
      <c r="H11" s="229"/>
      <c r="I11" s="420">
        <v>0</v>
      </c>
      <c r="J11" s="420">
        <v>28</v>
      </c>
      <c r="K11" s="112"/>
      <c r="L11" s="229"/>
      <c r="M11" s="420">
        <v>0</v>
      </c>
      <c r="N11" s="420">
        <v>0</v>
      </c>
      <c r="O11" s="112"/>
      <c r="P11" s="103"/>
      <c r="Q11" s="420">
        <v>0</v>
      </c>
      <c r="R11" s="420">
        <v>0</v>
      </c>
      <c r="S11" s="112"/>
      <c r="T11" s="229"/>
      <c r="U11" s="420">
        <v>52</v>
      </c>
      <c r="V11" s="420">
        <v>80</v>
      </c>
      <c r="W11" s="112">
        <v>53.846153259277344</v>
      </c>
    </row>
    <row r="12" spans="1:26" s="18" customFormat="1" ht="19.5" customHeight="1" outlineLevel="1">
      <c r="A12" s="104"/>
      <c r="B12" s="407"/>
      <c r="C12" s="278" t="s">
        <v>641</v>
      </c>
      <c r="D12" s="279"/>
      <c r="E12" s="156">
        <f>SUBTOTAL(9,E10:E11)</f>
        <v>1168</v>
      </c>
      <c r="F12" s="156">
        <f>SUBTOTAL(9,F10:F11)</f>
        <v>1152</v>
      </c>
      <c r="G12" s="157">
        <f>(F12-E12)/E12*100</f>
        <v>-1.36986301369863</v>
      </c>
      <c r="H12" s="227"/>
      <c r="I12" s="156">
        <f>SUBTOTAL(9,I10:I11)</f>
        <v>432</v>
      </c>
      <c r="J12" s="156">
        <f>SUBTOTAL(9,J10:J11)</f>
        <v>608</v>
      </c>
      <c r="K12" s="157">
        <f>(J12-I12)/I12*100</f>
        <v>40.74074074074074</v>
      </c>
      <c r="L12" s="227"/>
      <c r="M12" s="156">
        <f>SUBTOTAL(9,M10:M11)</f>
        <v>0</v>
      </c>
      <c r="N12" s="156">
        <f>SUBTOTAL(9,N10:N11)</f>
        <v>0</v>
      </c>
      <c r="O12" s="157"/>
      <c r="P12" s="158"/>
      <c r="Q12" s="156">
        <f>SUBTOTAL(9,Q10:Q11)</f>
        <v>75</v>
      </c>
      <c r="R12" s="156">
        <f>SUBTOTAL(9,R10:R11)</f>
        <v>85</v>
      </c>
      <c r="S12" s="157">
        <f>(R12-Q12)/Q12*100</f>
        <v>13.333333333333334</v>
      </c>
      <c r="T12" s="227"/>
      <c r="U12" s="156">
        <f>SUBTOTAL(9,U10:U11)</f>
        <v>1675</v>
      </c>
      <c r="V12" s="156">
        <f>SUBTOTAL(9,V10:V11)</f>
        <v>1845</v>
      </c>
      <c r="W12" s="157">
        <f>(V12-U12)/U12*100</f>
        <v>10.149253731343283</v>
      </c>
      <c r="X12" s="21"/>
      <c r="Y12" s="21"/>
      <c r="Z12" s="21"/>
    </row>
    <row r="13" spans="1:23" s="21" customFormat="1" ht="19.5" customHeight="1" outlineLevel="2">
      <c r="A13" s="4" t="s">
        <v>160</v>
      </c>
      <c r="B13" s="408"/>
      <c r="C13" s="4" t="s">
        <v>160</v>
      </c>
      <c r="D13" s="408"/>
      <c r="E13" s="420">
        <v>555</v>
      </c>
      <c r="F13" s="420">
        <v>450</v>
      </c>
      <c r="G13" s="112">
        <v>-18.91891860961914</v>
      </c>
      <c r="H13" s="229"/>
      <c r="I13" s="420">
        <v>395</v>
      </c>
      <c r="J13" s="420">
        <v>482</v>
      </c>
      <c r="K13" s="112">
        <v>22.02531623840332</v>
      </c>
      <c r="L13" s="229"/>
      <c r="M13" s="420">
        <v>0</v>
      </c>
      <c r="N13" s="420">
        <v>0</v>
      </c>
      <c r="O13" s="112"/>
      <c r="P13" s="103"/>
      <c r="Q13" s="420">
        <v>1</v>
      </c>
      <c r="R13" s="420">
        <v>0</v>
      </c>
      <c r="S13" s="112">
        <v>-100</v>
      </c>
      <c r="T13" s="229"/>
      <c r="U13" s="420">
        <v>951</v>
      </c>
      <c r="V13" s="420">
        <v>932</v>
      </c>
      <c r="W13" s="112">
        <v>-1.9978969097137451</v>
      </c>
    </row>
    <row r="14" spans="1:26" s="18" customFormat="1" ht="19.5" customHeight="1" outlineLevel="1">
      <c r="A14" s="104"/>
      <c r="B14" s="407"/>
      <c r="C14" s="278" t="s">
        <v>642</v>
      </c>
      <c r="D14" s="279"/>
      <c r="E14" s="156">
        <f>SUBTOTAL(9,E13:E13)</f>
        <v>555</v>
      </c>
      <c r="F14" s="156">
        <f>SUBTOTAL(9,F13:F13)</f>
        <v>450</v>
      </c>
      <c r="G14" s="157">
        <f>(F14-E14)/E14*100</f>
        <v>-18.91891891891892</v>
      </c>
      <c r="H14" s="227"/>
      <c r="I14" s="156">
        <f>SUBTOTAL(9,I13:I13)</f>
        <v>395</v>
      </c>
      <c r="J14" s="156">
        <f>SUBTOTAL(9,J13:J13)</f>
        <v>482</v>
      </c>
      <c r="K14" s="157">
        <f>(J14-I14)/I14*100</f>
        <v>22.025316455696203</v>
      </c>
      <c r="L14" s="227"/>
      <c r="M14" s="156">
        <f>SUBTOTAL(9,M13:M13)</f>
        <v>0</v>
      </c>
      <c r="N14" s="156">
        <f>SUBTOTAL(9,N13:N13)</f>
        <v>0</v>
      </c>
      <c r="O14" s="157"/>
      <c r="P14" s="158"/>
      <c r="Q14" s="156">
        <f>SUBTOTAL(9,Q13:Q13)</f>
        <v>1</v>
      </c>
      <c r="R14" s="156">
        <f>SUBTOTAL(9,R13:R13)</f>
        <v>0</v>
      </c>
      <c r="S14" s="157">
        <f>(R14-Q14)/Q14*100</f>
        <v>-100</v>
      </c>
      <c r="T14" s="227"/>
      <c r="U14" s="156">
        <f>SUBTOTAL(9,U13:U13)</f>
        <v>951</v>
      </c>
      <c r="V14" s="156">
        <f>SUBTOTAL(9,V13:V13)</f>
        <v>932</v>
      </c>
      <c r="W14" s="157">
        <f>(V14-U14)/U14*100</f>
        <v>-1.9978969505783386</v>
      </c>
      <c r="X14" s="21"/>
      <c r="Y14" s="21"/>
      <c r="Z14" s="21"/>
    </row>
    <row r="15" spans="1:23" s="21" customFormat="1" ht="19.5" customHeight="1" outlineLevel="2">
      <c r="A15" s="4" t="s">
        <v>162</v>
      </c>
      <c r="B15" s="408"/>
      <c r="C15" s="4" t="s">
        <v>162</v>
      </c>
      <c r="D15" s="408"/>
      <c r="E15" s="420">
        <v>916</v>
      </c>
      <c r="F15" s="420">
        <v>858</v>
      </c>
      <c r="G15" s="112">
        <v>-6.331877708435059</v>
      </c>
      <c r="H15" s="229"/>
      <c r="I15" s="420">
        <v>338</v>
      </c>
      <c r="J15" s="420">
        <v>369</v>
      </c>
      <c r="K15" s="112">
        <v>9.171597480773926</v>
      </c>
      <c r="L15" s="229"/>
      <c r="M15" s="420">
        <v>0</v>
      </c>
      <c r="N15" s="420">
        <v>0</v>
      </c>
      <c r="O15" s="112"/>
      <c r="P15" s="103"/>
      <c r="Q15" s="420">
        <v>101</v>
      </c>
      <c r="R15" s="420">
        <v>137</v>
      </c>
      <c r="S15" s="112">
        <v>35.6435661315918</v>
      </c>
      <c r="T15" s="229"/>
      <c r="U15" s="420">
        <v>1355</v>
      </c>
      <c r="V15" s="420">
        <v>1364</v>
      </c>
      <c r="W15" s="112">
        <v>0.6642066240310669</v>
      </c>
    </row>
    <row r="16" spans="1:26" s="18" customFormat="1" ht="19.5" customHeight="1" outlineLevel="1">
      <c r="A16" s="104"/>
      <c r="B16" s="407"/>
      <c r="C16" s="278" t="s">
        <v>643</v>
      </c>
      <c r="D16" s="279"/>
      <c r="E16" s="156">
        <f>SUBTOTAL(9,E15:E15)</f>
        <v>916</v>
      </c>
      <c r="F16" s="156">
        <f>SUBTOTAL(9,F15:F15)</f>
        <v>858</v>
      </c>
      <c r="G16" s="157">
        <f>(F16-E16)/E16*100</f>
        <v>-6.331877729257641</v>
      </c>
      <c r="H16" s="227"/>
      <c r="I16" s="156">
        <f>SUBTOTAL(9,I15:I15)</f>
        <v>338</v>
      </c>
      <c r="J16" s="156">
        <f>SUBTOTAL(9,J15:J15)</f>
        <v>369</v>
      </c>
      <c r="K16" s="157">
        <f>(J16-I16)/I16*100</f>
        <v>9.171597633136095</v>
      </c>
      <c r="L16" s="227"/>
      <c r="M16" s="156">
        <f>SUBTOTAL(9,M15:M15)</f>
        <v>0</v>
      </c>
      <c r="N16" s="156">
        <f>SUBTOTAL(9,N15:N15)</f>
        <v>0</v>
      </c>
      <c r="O16" s="157"/>
      <c r="P16" s="158"/>
      <c r="Q16" s="156">
        <f>SUBTOTAL(9,Q15:Q15)</f>
        <v>101</v>
      </c>
      <c r="R16" s="156">
        <f>SUBTOTAL(9,R15:R15)</f>
        <v>137</v>
      </c>
      <c r="S16" s="157">
        <f>(R16-Q16)/Q16*100</f>
        <v>35.64356435643564</v>
      </c>
      <c r="T16" s="227"/>
      <c r="U16" s="156">
        <f>SUBTOTAL(9,U15:U15)</f>
        <v>1355</v>
      </c>
      <c r="V16" s="156">
        <f>SUBTOTAL(9,V15:V15)</f>
        <v>1364</v>
      </c>
      <c r="W16" s="157">
        <f>(V16-U16)/U16*100</f>
        <v>0.6642066420664207</v>
      </c>
      <c r="X16" s="21"/>
      <c r="Y16" s="21"/>
      <c r="Z16" s="21"/>
    </row>
    <row r="17" spans="1:23" s="21" customFormat="1" ht="19.5" customHeight="1" outlineLevel="2">
      <c r="A17" s="4" t="s">
        <v>164</v>
      </c>
      <c r="B17" s="408"/>
      <c r="C17" s="4" t="s">
        <v>164</v>
      </c>
      <c r="D17" s="408"/>
      <c r="E17" s="420">
        <v>1350</v>
      </c>
      <c r="F17" s="420">
        <v>1140</v>
      </c>
      <c r="G17" s="112">
        <v>-15.55555534362793</v>
      </c>
      <c r="H17" s="229"/>
      <c r="I17" s="420">
        <v>220</v>
      </c>
      <c r="J17" s="420">
        <v>280</v>
      </c>
      <c r="K17" s="112">
        <v>27.272727966308594</v>
      </c>
      <c r="L17" s="229"/>
      <c r="M17" s="420">
        <v>0</v>
      </c>
      <c r="N17" s="420">
        <v>32</v>
      </c>
      <c r="O17" s="112"/>
      <c r="P17" s="103"/>
      <c r="Q17" s="420">
        <v>151</v>
      </c>
      <c r="R17" s="420">
        <v>154</v>
      </c>
      <c r="S17" s="112">
        <v>1.9867550134658813</v>
      </c>
      <c r="T17" s="229"/>
      <c r="U17" s="420">
        <v>1721</v>
      </c>
      <c r="V17" s="420">
        <v>1606</v>
      </c>
      <c r="W17" s="112">
        <v>-6.682161331176758</v>
      </c>
    </row>
    <row r="18" spans="1:26" s="18" customFormat="1" ht="19.5" customHeight="1" outlineLevel="1">
      <c r="A18" s="104"/>
      <c r="B18" s="407"/>
      <c r="C18" s="278" t="s">
        <v>644</v>
      </c>
      <c r="D18" s="279"/>
      <c r="E18" s="156">
        <f>SUBTOTAL(9,E17:E17)</f>
        <v>1350</v>
      </c>
      <c r="F18" s="156">
        <f>SUBTOTAL(9,F17:F17)</f>
        <v>1140</v>
      </c>
      <c r="G18" s="157">
        <f>(F18-E18)/E18*100</f>
        <v>-15.555555555555555</v>
      </c>
      <c r="H18" s="227"/>
      <c r="I18" s="156">
        <f>SUBTOTAL(9,I17:I17)</f>
        <v>220</v>
      </c>
      <c r="J18" s="156">
        <f>SUBTOTAL(9,J17:J17)</f>
        <v>280</v>
      </c>
      <c r="K18" s="157">
        <f>(J18-I18)/I18*100</f>
        <v>27.27272727272727</v>
      </c>
      <c r="L18" s="227"/>
      <c r="M18" s="156">
        <f>SUBTOTAL(9,M17:M17)</f>
        <v>0</v>
      </c>
      <c r="N18" s="156">
        <f>SUBTOTAL(9,N17:N17)</f>
        <v>32</v>
      </c>
      <c r="O18" s="157"/>
      <c r="P18" s="158"/>
      <c r="Q18" s="156">
        <f>SUBTOTAL(9,Q17:Q17)</f>
        <v>151</v>
      </c>
      <c r="R18" s="156">
        <f>SUBTOTAL(9,R17:R17)</f>
        <v>154</v>
      </c>
      <c r="S18" s="157">
        <f>(R18-Q18)/Q18*100</f>
        <v>1.9867549668874174</v>
      </c>
      <c r="T18" s="227"/>
      <c r="U18" s="156">
        <f>SUBTOTAL(9,U17:U17)</f>
        <v>1721</v>
      </c>
      <c r="V18" s="156">
        <f>SUBTOTAL(9,V17:V17)</f>
        <v>1606</v>
      </c>
      <c r="W18" s="157">
        <f>(V18-U18)/U18*100</f>
        <v>-6.682161533991865</v>
      </c>
      <c r="X18" s="21"/>
      <c r="Y18" s="21"/>
      <c r="Z18" s="21"/>
    </row>
    <row r="19" spans="1:23" s="21" customFormat="1" ht="19.5" customHeight="1" outlineLevel="2">
      <c r="A19" s="4" t="s">
        <v>168</v>
      </c>
      <c r="B19" s="408"/>
      <c r="C19" s="4" t="s">
        <v>171</v>
      </c>
      <c r="D19" s="408"/>
      <c r="E19" s="420">
        <v>0</v>
      </c>
      <c r="F19" s="420">
        <v>0</v>
      </c>
      <c r="G19" s="112"/>
      <c r="H19" s="229"/>
      <c r="I19" s="420">
        <v>12</v>
      </c>
      <c r="J19" s="420">
        <v>4</v>
      </c>
      <c r="K19" s="112">
        <v>-66.66666412353516</v>
      </c>
      <c r="L19" s="229"/>
      <c r="M19" s="420">
        <v>0</v>
      </c>
      <c r="N19" s="420">
        <v>0</v>
      </c>
      <c r="O19" s="112"/>
      <c r="P19" s="103"/>
      <c r="Q19" s="420">
        <v>0</v>
      </c>
      <c r="R19" s="420">
        <v>0</v>
      </c>
      <c r="S19" s="112">
        <v>0</v>
      </c>
      <c r="T19" s="229"/>
      <c r="U19" s="420">
        <v>12</v>
      </c>
      <c r="V19" s="420">
        <v>4</v>
      </c>
      <c r="W19" s="112">
        <v>-66.66666412353516</v>
      </c>
    </row>
    <row r="20" spans="1:26" s="18" customFormat="1" ht="19.5" customHeight="1" outlineLevel="1">
      <c r="A20" s="104"/>
      <c r="B20" s="407"/>
      <c r="C20" s="278" t="s">
        <v>684</v>
      </c>
      <c r="D20" s="279"/>
      <c r="E20" s="156">
        <f>SUBTOTAL(9,E19:E19)</f>
        <v>0</v>
      </c>
      <c r="F20" s="156">
        <f>SUBTOTAL(9,F19:F19)</f>
        <v>0</v>
      </c>
      <c r="G20" s="157"/>
      <c r="H20" s="227"/>
      <c r="I20" s="156">
        <f>SUBTOTAL(9,I19:I19)</f>
        <v>12</v>
      </c>
      <c r="J20" s="156">
        <f>SUBTOTAL(9,J19:J19)</f>
        <v>4</v>
      </c>
      <c r="K20" s="157">
        <v>-66.66666412353516</v>
      </c>
      <c r="L20" s="227"/>
      <c r="M20" s="156">
        <f>SUBTOTAL(9,M19:M19)</f>
        <v>0</v>
      </c>
      <c r="N20" s="156">
        <f>SUBTOTAL(9,N19:N19)</f>
        <v>0</v>
      </c>
      <c r="O20" s="157"/>
      <c r="P20" s="158"/>
      <c r="Q20" s="156">
        <f>SUBTOTAL(9,Q19:Q19)</f>
        <v>0</v>
      </c>
      <c r="R20" s="156">
        <f>SUBTOTAL(9,R19:R19)</f>
        <v>0</v>
      </c>
      <c r="S20" s="157"/>
      <c r="T20" s="227"/>
      <c r="U20" s="156">
        <f>SUBTOTAL(9,U19:U19)</f>
        <v>12</v>
      </c>
      <c r="V20" s="156">
        <f>SUBTOTAL(9,V19:V19)</f>
        <v>4</v>
      </c>
      <c r="W20" s="157">
        <v>-66.66666412353516</v>
      </c>
      <c r="X20" s="21"/>
      <c r="Y20" s="21"/>
      <c r="Z20" s="21"/>
    </row>
    <row r="21" spans="1:23" s="21" customFormat="1" ht="30" customHeight="1" outlineLevel="2">
      <c r="A21" s="4" t="s">
        <v>175</v>
      </c>
      <c r="B21" s="408"/>
      <c r="C21" s="105" t="s">
        <v>610</v>
      </c>
      <c r="D21" s="408"/>
      <c r="E21" s="420">
        <v>8</v>
      </c>
      <c r="F21" s="420">
        <v>0</v>
      </c>
      <c r="G21" s="112">
        <v>-100</v>
      </c>
      <c r="H21" s="229"/>
      <c r="I21" s="420">
        <v>0</v>
      </c>
      <c r="J21" s="420">
        <v>0</v>
      </c>
      <c r="K21" s="112"/>
      <c r="L21" s="229"/>
      <c r="M21" s="420">
        <v>0</v>
      </c>
      <c r="N21" s="420">
        <v>0</v>
      </c>
      <c r="O21" s="112"/>
      <c r="P21" s="103"/>
      <c r="Q21" s="420">
        <v>0</v>
      </c>
      <c r="R21" s="420">
        <v>0</v>
      </c>
      <c r="S21" s="112"/>
      <c r="T21" s="229"/>
      <c r="U21" s="420">
        <v>8</v>
      </c>
      <c r="V21" s="420">
        <v>0</v>
      </c>
      <c r="W21" s="112">
        <v>-100</v>
      </c>
    </row>
    <row r="22" spans="1:23" s="21" customFormat="1" ht="19.5" customHeight="1" outlineLevel="2">
      <c r="A22" s="4"/>
      <c r="B22" s="408"/>
      <c r="C22" s="4" t="s">
        <v>176</v>
      </c>
      <c r="D22" s="408"/>
      <c r="E22" s="420">
        <v>44</v>
      </c>
      <c r="F22" s="420">
        <v>0</v>
      </c>
      <c r="G22" s="112">
        <v>-100</v>
      </c>
      <c r="H22" s="229"/>
      <c r="I22" s="420">
        <v>0</v>
      </c>
      <c r="J22" s="420">
        <v>0</v>
      </c>
      <c r="K22" s="112"/>
      <c r="L22" s="229"/>
      <c r="M22" s="420">
        <v>0</v>
      </c>
      <c r="N22" s="420">
        <v>0</v>
      </c>
      <c r="O22" s="112"/>
      <c r="P22" s="103"/>
      <c r="Q22" s="420">
        <v>30</v>
      </c>
      <c r="R22" s="420">
        <v>0</v>
      </c>
      <c r="S22" s="112">
        <v>-100</v>
      </c>
      <c r="T22" s="229"/>
      <c r="U22" s="420">
        <v>74</v>
      </c>
      <c r="V22" s="420">
        <v>0</v>
      </c>
      <c r="W22" s="112">
        <v>-100</v>
      </c>
    </row>
    <row r="23" spans="1:23" s="21" customFormat="1" ht="19.5" customHeight="1" outlineLevel="2">
      <c r="A23" s="4"/>
      <c r="B23" s="408"/>
      <c r="C23" s="4" t="s">
        <v>611</v>
      </c>
      <c r="D23" s="408"/>
      <c r="E23" s="420">
        <v>0</v>
      </c>
      <c r="F23" s="420">
        <v>0</v>
      </c>
      <c r="G23" s="112"/>
      <c r="H23" s="229"/>
      <c r="I23" s="420">
        <v>0</v>
      </c>
      <c r="J23" s="420">
        <v>0</v>
      </c>
      <c r="K23" s="112"/>
      <c r="L23" s="229"/>
      <c r="M23" s="420">
        <v>0</v>
      </c>
      <c r="N23" s="420">
        <v>0</v>
      </c>
      <c r="O23" s="112"/>
      <c r="P23" s="103"/>
      <c r="Q23" s="420">
        <v>36</v>
      </c>
      <c r="R23" s="420">
        <v>16</v>
      </c>
      <c r="S23" s="112">
        <v>-55.55555725097656</v>
      </c>
      <c r="T23" s="229"/>
      <c r="U23" s="420">
        <v>36</v>
      </c>
      <c r="V23" s="420">
        <v>16</v>
      </c>
      <c r="W23" s="112">
        <v>-55.55555725097656</v>
      </c>
    </row>
    <row r="24" spans="1:23" s="21" customFormat="1" ht="19.5" customHeight="1" outlineLevel="2">
      <c r="A24" s="4"/>
      <c r="B24" s="408"/>
      <c r="C24" s="4" t="s">
        <v>178</v>
      </c>
      <c r="D24" s="408"/>
      <c r="E24" s="420">
        <v>290</v>
      </c>
      <c r="F24" s="420">
        <v>223</v>
      </c>
      <c r="G24" s="112">
        <v>-23.10344886779785</v>
      </c>
      <c r="H24" s="229"/>
      <c r="I24" s="420">
        <v>160</v>
      </c>
      <c r="J24" s="420">
        <v>254</v>
      </c>
      <c r="K24" s="112">
        <v>58.75</v>
      </c>
      <c r="L24" s="229"/>
      <c r="M24" s="420">
        <v>0</v>
      </c>
      <c r="N24" s="420">
        <v>0</v>
      </c>
      <c r="O24" s="112"/>
      <c r="P24" s="103"/>
      <c r="Q24" s="420">
        <v>171</v>
      </c>
      <c r="R24" s="420">
        <v>109</v>
      </c>
      <c r="S24" s="112">
        <v>-36.25730895996094</v>
      </c>
      <c r="T24" s="229"/>
      <c r="U24" s="420">
        <v>621</v>
      </c>
      <c r="V24" s="420">
        <v>586</v>
      </c>
      <c r="W24" s="112">
        <v>-5.636070728302002</v>
      </c>
    </row>
    <row r="25" spans="1:26" s="18" customFormat="1" ht="19.5" customHeight="1" outlineLevel="1">
      <c r="A25" s="104"/>
      <c r="B25" s="407"/>
      <c r="C25" s="278" t="s">
        <v>645</v>
      </c>
      <c r="D25" s="279"/>
      <c r="E25" s="156">
        <f>SUBTOTAL(9,E21:E24)</f>
        <v>342</v>
      </c>
      <c r="F25" s="156">
        <f>SUBTOTAL(9,F21:F24)</f>
        <v>223</v>
      </c>
      <c r="G25" s="157">
        <f>(F25-E25)/E25*100</f>
        <v>-34.7953216374269</v>
      </c>
      <c r="H25" s="227"/>
      <c r="I25" s="156">
        <f>SUBTOTAL(9,I21:I24)</f>
        <v>160</v>
      </c>
      <c r="J25" s="156">
        <f>SUBTOTAL(9,J21:J24)</f>
        <v>254</v>
      </c>
      <c r="K25" s="157">
        <f>(J25-I25)/I25*100</f>
        <v>58.75</v>
      </c>
      <c r="L25" s="227"/>
      <c r="M25" s="156">
        <f>SUBTOTAL(9,M21:M24)</f>
        <v>0</v>
      </c>
      <c r="N25" s="156">
        <f>SUBTOTAL(9,N21:N24)</f>
        <v>0</v>
      </c>
      <c r="O25" s="157"/>
      <c r="P25" s="158"/>
      <c r="Q25" s="156">
        <f>SUBTOTAL(9,Q21:Q24)</f>
        <v>237</v>
      </c>
      <c r="R25" s="156">
        <f>SUBTOTAL(9,R21:R24)</f>
        <v>125</v>
      </c>
      <c r="S25" s="157">
        <f>(R25-Q25)/Q25*100</f>
        <v>-47.257383966244724</v>
      </c>
      <c r="T25" s="227"/>
      <c r="U25" s="156">
        <f>SUBTOTAL(9,U21:U24)</f>
        <v>739</v>
      </c>
      <c r="V25" s="156">
        <f>SUBTOTAL(9,V21:V24)</f>
        <v>602</v>
      </c>
      <c r="W25" s="157">
        <f>(V25-U25)/U25*100</f>
        <v>-18.538565629228685</v>
      </c>
      <c r="X25" s="21"/>
      <c r="Y25" s="21"/>
      <c r="Z25" s="21"/>
    </row>
    <row r="26" spans="1:23" s="21" customFormat="1" ht="19.5" customHeight="1" outlineLevel="2">
      <c r="A26" s="4" t="s">
        <v>180</v>
      </c>
      <c r="B26" s="408"/>
      <c r="C26" s="4" t="s">
        <v>612</v>
      </c>
      <c r="D26" s="408"/>
      <c r="E26" s="420">
        <v>0</v>
      </c>
      <c r="F26" s="420">
        <v>0</v>
      </c>
      <c r="G26" s="112"/>
      <c r="H26" s="229"/>
      <c r="I26" s="420">
        <v>0</v>
      </c>
      <c r="J26" s="420">
        <v>0</v>
      </c>
      <c r="K26" s="112"/>
      <c r="L26" s="229"/>
      <c r="M26" s="420">
        <v>0</v>
      </c>
      <c r="N26" s="420">
        <v>0</v>
      </c>
      <c r="O26" s="112"/>
      <c r="P26" s="103"/>
      <c r="Q26" s="420">
        <v>51</v>
      </c>
      <c r="R26" s="420">
        <v>32</v>
      </c>
      <c r="S26" s="112">
        <v>-37.25490188598633</v>
      </c>
      <c r="T26" s="229"/>
      <c r="U26" s="420">
        <v>51</v>
      </c>
      <c r="V26" s="420">
        <v>32</v>
      </c>
      <c r="W26" s="112">
        <v>-37.25490188598633</v>
      </c>
    </row>
    <row r="27" spans="1:23" s="21" customFormat="1" ht="19.5" customHeight="1" outlineLevel="2">
      <c r="A27" s="4"/>
      <c r="B27" s="408"/>
      <c r="C27" s="4" t="s">
        <v>180</v>
      </c>
      <c r="D27" s="408"/>
      <c r="E27" s="420">
        <v>255</v>
      </c>
      <c r="F27" s="420">
        <v>467</v>
      </c>
      <c r="G27" s="112">
        <v>83.13725280761719</v>
      </c>
      <c r="H27" s="229"/>
      <c r="I27" s="420">
        <v>0</v>
      </c>
      <c r="J27" s="420">
        <v>0</v>
      </c>
      <c r="K27" s="112"/>
      <c r="L27" s="229"/>
      <c r="M27" s="420">
        <v>0</v>
      </c>
      <c r="N27" s="420">
        <v>0</v>
      </c>
      <c r="O27" s="112"/>
      <c r="P27" s="103"/>
      <c r="Q27" s="420">
        <v>203</v>
      </c>
      <c r="R27" s="420">
        <v>6</v>
      </c>
      <c r="S27" s="112">
        <v>-97.0443344116211</v>
      </c>
      <c r="T27" s="229"/>
      <c r="U27" s="420">
        <v>458</v>
      </c>
      <c r="V27" s="420">
        <v>473</v>
      </c>
      <c r="W27" s="112">
        <v>3.275109052658081</v>
      </c>
    </row>
    <row r="28" spans="1:26" s="18" customFormat="1" ht="19.5" customHeight="1" outlineLevel="1">
      <c r="A28" s="104"/>
      <c r="B28" s="407"/>
      <c r="C28" s="278" t="s">
        <v>646</v>
      </c>
      <c r="D28" s="279"/>
      <c r="E28" s="156">
        <f>SUBTOTAL(9,E26:E27)</f>
        <v>255</v>
      </c>
      <c r="F28" s="156">
        <f>SUBTOTAL(9,F26:F27)</f>
        <v>467</v>
      </c>
      <c r="G28" s="157">
        <f>(F28-E28)/E28*100</f>
        <v>83.13725490196079</v>
      </c>
      <c r="H28" s="227"/>
      <c r="I28" s="156">
        <f>SUBTOTAL(9,I26:I27)</f>
        <v>0</v>
      </c>
      <c r="J28" s="156">
        <f>SUBTOTAL(9,J26:J27)</f>
        <v>0</v>
      </c>
      <c r="K28" s="157"/>
      <c r="L28" s="227"/>
      <c r="M28" s="156">
        <f>SUBTOTAL(9,M26:M27)</f>
        <v>0</v>
      </c>
      <c r="N28" s="156">
        <f>SUBTOTAL(9,N26:N27)</f>
        <v>0</v>
      </c>
      <c r="O28" s="157"/>
      <c r="P28" s="158"/>
      <c r="Q28" s="156">
        <f>SUBTOTAL(9,Q26:Q27)</f>
        <v>254</v>
      </c>
      <c r="R28" s="156">
        <f>SUBTOTAL(9,R26:R27)</f>
        <v>38</v>
      </c>
      <c r="S28" s="157">
        <f>(R28-Q28)/Q28*100</f>
        <v>-85.03937007874016</v>
      </c>
      <c r="T28" s="227"/>
      <c r="U28" s="156">
        <f>SUBTOTAL(9,U26:U27)</f>
        <v>509</v>
      </c>
      <c r="V28" s="156">
        <f>SUBTOTAL(9,V26:V27)</f>
        <v>505</v>
      </c>
      <c r="W28" s="157">
        <f>(V28-U28)/U28*100</f>
        <v>-0.7858546168958742</v>
      </c>
      <c r="X28" s="21"/>
      <c r="Y28" s="21"/>
      <c r="Z28" s="21"/>
    </row>
    <row r="29" spans="1:23" s="21" customFormat="1" ht="19.5" customHeight="1" outlineLevel="2">
      <c r="A29" s="4" t="s">
        <v>192</v>
      </c>
      <c r="B29" s="408"/>
      <c r="C29" s="4" t="s">
        <v>192</v>
      </c>
      <c r="D29" s="408"/>
      <c r="E29" s="420">
        <v>292</v>
      </c>
      <c r="F29" s="420">
        <v>391</v>
      </c>
      <c r="G29" s="112">
        <v>33.904109954833984</v>
      </c>
      <c r="H29" s="229"/>
      <c r="I29" s="420">
        <v>75</v>
      </c>
      <c r="J29" s="420">
        <v>144</v>
      </c>
      <c r="K29" s="112">
        <v>92</v>
      </c>
      <c r="L29" s="229"/>
      <c r="M29" s="420">
        <v>0</v>
      </c>
      <c r="N29" s="420">
        <v>0</v>
      </c>
      <c r="O29" s="112"/>
      <c r="P29" s="103"/>
      <c r="Q29" s="420">
        <v>116</v>
      </c>
      <c r="R29" s="420">
        <v>105</v>
      </c>
      <c r="S29" s="112">
        <v>-9.482758522033691</v>
      </c>
      <c r="T29" s="229"/>
      <c r="U29" s="420">
        <v>483</v>
      </c>
      <c r="V29" s="420">
        <v>640</v>
      </c>
      <c r="W29" s="112">
        <v>32.50517654418945</v>
      </c>
    </row>
    <row r="30" spans="1:26" s="18" customFormat="1" ht="19.5" customHeight="1" outlineLevel="1">
      <c r="A30" s="104"/>
      <c r="B30" s="407"/>
      <c r="C30" s="278" t="s">
        <v>647</v>
      </c>
      <c r="D30" s="279"/>
      <c r="E30" s="156">
        <f>SUBTOTAL(9,E29:E29)</f>
        <v>292</v>
      </c>
      <c r="F30" s="156">
        <f>SUBTOTAL(9,F29:F29)</f>
        <v>391</v>
      </c>
      <c r="G30" s="157">
        <f>(F30-E30)/E30*100</f>
        <v>33.9041095890411</v>
      </c>
      <c r="H30" s="227"/>
      <c r="I30" s="156">
        <f>SUBTOTAL(9,I29:I29)</f>
        <v>75</v>
      </c>
      <c r="J30" s="156">
        <f>SUBTOTAL(9,J29:J29)</f>
        <v>144</v>
      </c>
      <c r="K30" s="157">
        <f>(J30-I30)/I30*100</f>
        <v>92</v>
      </c>
      <c r="L30" s="227"/>
      <c r="M30" s="156">
        <f>SUBTOTAL(9,M29:M29)</f>
        <v>0</v>
      </c>
      <c r="N30" s="156">
        <f>SUBTOTAL(9,N29:N29)</f>
        <v>0</v>
      </c>
      <c r="O30" s="157"/>
      <c r="P30" s="158"/>
      <c r="Q30" s="156">
        <f>SUBTOTAL(9,Q29:Q29)</f>
        <v>116</v>
      </c>
      <c r="R30" s="156">
        <f>SUBTOTAL(9,R29:R29)</f>
        <v>105</v>
      </c>
      <c r="S30" s="157">
        <f>(R30-Q30)/Q30*100</f>
        <v>-9.482758620689655</v>
      </c>
      <c r="T30" s="227"/>
      <c r="U30" s="156">
        <f>SUBTOTAL(9,U29:U29)</f>
        <v>483</v>
      </c>
      <c r="V30" s="156">
        <f>SUBTOTAL(9,V29:V29)</f>
        <v>640</v>
      </c>
      <c r="W30" s="157">
        <f>(V30-U30)/U30*100</f>
        <v>32.50517598343685</v>
      </c>
      <c r="X30" s="21"/>
      <c r="Y30" s="21"/>
      <c r="Z30" s="21"/>
    </row>
    <row r="31" spans="1:23" s="21" customFormat="1" ht="19.5" customHeight="1" outlineLevel="2">
      <c r="A31" s="4" t="s">
        <v>194</v>
      </c>
      <c r="B31" s="408"/>
      <c r="C31" s="4" t="s">
        <v>198</v>
      </c>
      <c r="D31" s="408"/>
      <c r="E31" s="420">
        <v>460</v>
      </c>
      <c r="F31" s="420">
        <v>617</v>
      </c>
      <c r="G31" s="112">
        <v>34.130435943603516</v>
      </c>
      <c r="H31" s="229"/>
      <c r="I31" s="420">
        <v>0</v>
      </c>
      <c r="J31" s="420">
        <v>176</v>
      </c>
      <c r="K31" s="112"/>
      <c r="L31" s="229"/>
      <c r="M31" s="420">
        <v>0</v>
      </c>
      <c r="N31" s="420">
        <v>0</v>
      </c>
      <c r="O31" s="112"/>
      <c r="P31" s="103"/>
      <c r="Q31" s="420">
        <v>8</v>
      </c>
      <c r="R31" s="420">
        <v>43</v>
      </c>
      <c r="S31" s="112">
        <v>437.5</v>
      </c>
      <c r="T31" s="229"/>
      <c r="U31" s="420">
        <v>468</v>
      </c>
      <c r="V31" s="420">
        <v>836</v>
      </c>
      <c r="W31" s="112">
        <v>78.63247680664062</v>
      </c>
    </row>
    <row r="32" spans="1:26" s="18" customFormat="1" ht="19.5" customHeight="1" outlineLevel="1">
      <c r="A32" s="104"/>
      <c r="B32" s="407"/>
      <c r="C32" s="278" t="s">
        <v>648</v>
      </c>
      <c r="D32" s="279"/>
      <c r="E32" s="156">
        <f>SUBTOTAL(9,E31:E31)</f>
        <v>460</v>
      </c>
      <c r="F32" s="156">
        <f>SUBTOTAL(9,F31:F31)</f>
        <v>617</v>
      </c>
      <c r="G32" s="157">
        <f>(F32-E32)/E32*100</f>
        <v>34.130434782608695</v>
      </c>
      <c r="H32" s="227"/>
      <c r="I32" s="156">
        <f>SUBTOTAL(9,I31:I31)</f>
        <v>0</v>
      </c>
      <c r="J32" s="156">
        <f>SUBTOTAL(9,J31:J31)</f>
        <v>176</v>
      </c>
      <c r="K32" s="157"/>
      <c r="L32" s="227"/>
      <c r="M32" s="156">
        <f>SUBTOTAL(9,M31:M31)</f>
        <v>0</v>
      </c>
      <c r="N32" s="156">
        <f>SUBTOTAL(9,N31:N31)</f>
        <v>0</v>
      </c>
      <c r="O32" s="157"/>
      <c r="P32" s="158"/>
      <c r="Q32" s="156">
        <f>SUBTOTAL(9,Q31:Q31)</f>
        <v>8</v>
      </c>
      <c r="R32" s="156">
        <f>SUBTOTAL(9,R31:R31)</f>
        <v>43</v>
      </c>
      <c r="S32" s="157">
        <f>(R32-Q32)/Q32*100</f>
        <v>437.5</v>
      </c>
      <c r="T32" s="227"/>
      <c r="U32" s="156">
        <f>SUBTOTAL(9,U31:U31)</f>
        <v>468</v>
      </c>
      <c r="V32" s="156">
        <f>SUBTOTAL(9,V31:V31)</f>
        <v>836</v>
      </c>
      <c r="W32" s="157">
        <f>(V32-U32)/U32*100</f>
        <v>78.63247863247864</v>
      </c>
      <c r="X32" s="21"/>
      <c r="Y32" s="21"/>
      <c r="Z32" s="21"/>
    </row>
    <row r="33" spans="1:23" s="21" customFormat="1" ht="19.5" customHeight="1" outlineLevel="2">
      <c r="A33" s="4" t="s">
        <v>200</v>
      </c>
      <c r="B33" s="408"/>
      <c r="C33" s="4" t="s">
        <v>200</v>
      </c>
      <c r="D33" s="408"/>
      <c r="E33" s="420">
        <v>408</v>
      </c>
      <c r="F33" s="420">
        <v>326</v>
      </c>
      <c r="G33" s="112">
        <v>-20.098039627075195</v>
      </c>
      <c r="H33" s="229"/>
      <c r="I33" s="420">
        <v>48</v>
      </c>
      <c r="J33" s="420">
        <v>88</v>
      </c>
      <c r="K33" s="112">
        <v>83.33333587646484</v>
      </c>
      <c r="L33" s="229"/>
      <c r="M33" s="420">
        <v>0</v>
      </c>
      <c r="N33" s="420">
        <v>0</v>
      </c>
      <c r="O33" s="112"/>
      <c r="P33" s="103"/>
      <c r="Q33" s="420">
        <v>18</v>
      </c>
      <c r="R33" s="420">
        <v>6</v>
      </c>
      <c r="S33" s="112">
        <v>-66.66666412353516</v>
      </c>
      <c r="T33" s="229"/>
      <c r="U33" s="420">
        <v>474</v>
      </c>
      <c r="V33" s="420">
        <v>420</v>
      </c>
      <c r="W33" s="112">
        <v>-11.39240550994873</v>
      </c>
    </row>
    <row r="34" spans="1:26" s="18" customFormat="1" ht="19.5" customHeight="1" outlineLevel="1">
      <c r="A34" s="104"/>
      <c r="B34" s="407"/>
      <c r="C34" s="278" t="s">
        <v>649</v>
      </c>
      <c r="D34" s="279"/>
      <c r="E34" s="156">
        <f>SUBTOTAL(9,E33:E33)</f>
        <v>408</v>
      </c>
      <c r="F34" s="156">
        <f>SUBTOTAL(9,F33:F33)</f>
        <v>326</v>
      </c>
      <c r="G34" s="157">
        <f>(F34-E34)/E34*100</f>
        <v>-20.098039215686274</v>
      </c>
      <c r="H34" s="227"/>
      <c r="I34" s="156">
        <f>SUBTOTAL(9,I33:I33)</f>
        <v>48</v>
      </c>
      <c r="J34" s="156">
        <f>SUBTOTAL(9,J33:J33)</f>
        <v>88</v>
      </c>
      <c r="K34" s="157">
        <f>(J34-I34)/I34*100</f>
        <v>83.33333333333334</v>
      </c>
      <c r="L34" s="227"/>
      <c r="M34" s="156">
        <f>SUBTOTAL(9,M33:M33)</f>
        <v>0</v>
      </c>
      <c r="N34" s="156">
        <f>SUBTOTAL(9,N33:N33)</f>
        <v>0</v>
      </c>
      <c r="O34" s="157"/>
      <c r="P34" s="158"/>
      <c r="Q34" s="156">
        <f>SUBTOTAL(9,Q33:Q33)</f>
        <v>18</v>
      </c>
      <c r="R34" s="156">
        <f>SUBTOTAL(9,R33:R33)</f>
        <v>6</v>
      </c>
      <c r="S34" s="157">
        <f>(R34-Q34)/Q34*100</f>
        <v>-66.66666666666666</v>
      </c>
      <c r="T34" s="227"/>
      <c r="U34" s="156">
        <f>SUBTOTAL(9,U33:U33)</f>
        <v>474</v>
      </c>
      <c r="V34" s="156">
        <f>SUBTOTAL(9,V33:V33)</f>
        <v>420</v>
      </c>
      <c r="W34" s="157">
        <f>(V34-U34)/U34*100</f>
        <v>-11.39240506329114</v>
      </c>
      <c r="X34" s="21"/>
      <c r="Y34" s="21"/>
      <c r="Z34" s="21"/>
    </row>
    <row r="35" spans="1:23" s="21" customFormat="1" ht="19.5" customHeight="1" outlineLevel="2">
      <c r="A35" s="4" t="s">
        <v>202</v>
      </c>
      <c r="B35" s="408"/>
      <c r="C35" s="4" t="s">
        <v>202</v>
      </c>
      <c r="D35" s="408"/>
      <c r="E35" s="420">
        <v>442</v>
      </c>
      <c r="F35" s="420">
        <v>240</v>
      </c>
      <c r="G35" s="112">
        <v>-45.701358795166016</v>
      </c>
      <c r="H35" s="229"/>
      <c r="I35" s="420">
        <v>521</v>
      </c>
      <c r="J35" s="420">
        <v>363</v>
      </c>
      <c r="K35" s="112">
        <v>-30.326295852661133</v>
      </c>
      <c r="L35" s="229"/>
      <c r="M35" s="420">
        <v>0</v>
      </c>
      <c r="N35" s="420">
        <v>0</v>
      </c>
      <c r="O35" s="112"/>
      <c r="P35" s="103"/>
      <c r="Q35" s="420">
        <v>6</v>
      </c>
      <c r="R35" s="420">
        <v>261</v>
      </c>
      <c r="S35" s="112">
        <v>4250</v>
      </c>
      <c r="T35" s="229"/>
      <c r="U35" s="420">
        <v>969</v>
      </c>
      <c r="V35" s="420">
        <v>864</v>
      </c>
      <c r="W35" s="112">
        <v>-10.83591365814209</v>
      </c>
    </row>
    <row r="36" spans="1:26" s="18" customFormat="1" ht="19.5" customHeight="1" outlineLevel="1">
      <c r="A36" s="104"/>
      <c r="B36" s="407"/>
      <c r="C36" s="278" t="s">
        <v>650</v>
      </c>
      <c r="D36" s="279"/>
      <c r="E36" s="156">
        <f>SUBTOTAL(9,E35:E35)</f>
        <v>442</v>
      </c>
      <c r="F36" s="156">
        <f>SUBTOTAL(9,F35:F35)</f>
        <v>240</v>
      </c>
      <c r="G36" s="157">
        <f>(F36-E36)/E36*100</f>
        <v>-45.70135746606335</v>
      </c>
      <c r="H36" s="227"/>
      <c r="I36" s="156">
        <f>SUBTOTAL(9,I35:I35)</f>
        <v>521</v>
      </c>
      <c r="J36" s="156">
        <f>SUBTOTAL(9,J35:J35)</f>
        <v>363</v>
      </c>
      <c r="K36" s="157">
        <f>(J36-I36)/I36*100</f>
        <v>-30.326295585412666</v>
      </c>
      <c r="L36" s="227"/>
      <c r="M36" s="156">
        <f>SUBTOTAL(9,M35:M35)</f>
        <v>0</v>
      </c>
      <c r="N36" s="156">
        <f>SUBTOTAL(9,N35:N35)</f>
        <v>0</v>
      </c>
      <c r="O36" s="157"/>
      <c r="P36" s="158"/>
      <c r="Q36" s="156">
        <f>SUBTOTAL(9,Q35:Q35)</f>
        <v>6</v>
      </c>
      <c r="R36" s="156">
        <f>SUBTOTAL(9,R35:R35)</f>
        <v>261</v>
      </c>
      <c r="S36" s="157">
        <f>(R36-Q36)/Q36*100</f>
        <v>4250</v>
      </c>
      <c r="T36" s="227"/>
      <c r="U36" s="156">
        <f>SUBTOTAL(9,U35:U35)</f>
        <v>969</v>
      </c>
      <c r="V36" s="156">
        <f>SUBTOTAL(9,V35:V35)</f>
        <v>864</v>
      </c>
      <c r="W36" s="157">
        <f>(V36-U36)/U36*100</f>
        <v>-10.8359133126935</v>
      </c>
      <c r="X36" s="21"/>
      <c r="Y36" s="21"/>
      <c r="Z36" s="21"/>
    </row>
    <row r="37" spans="1:23" s="21" customFormat="1" ht="19.5" customHeight="1" outlineLevel="2">
      <c r="A37" s="4" t="s">
        <v>205</v>
      </c>
      <c r="B37" s="408"/>
      <c r="C37" s="4" t="s">
        <v>205</v>
      </c>
      <c r="D37" s="408"/>
      <c r="E37" s="420">
        <v>1012</v>
      </c>
      <c r="F37" s="420">
        <v>1061</v>
      </c>
      <c r="G37" s="112">
        <v>4.841897010803223</v>
      </c>
      <c r="H37" s="229"/>
      <c r="I37" s="420">
        <v>244</v>
      </c>
      <c r="J37" s="420">
        <v>221</v>
      </c>
      <c r="K37" s="112">
        <v>-9.426229476928711</v>
      </c>
      <c r="L37" s="229"/>
      <c r="M37" s="420">
        <v>0</v>
      </c>
      <c r="N37" s="420">
        <v>0</v>
      </c>
      <c r="O37" s="112"/>
      <c r="P37" s="103"/>
      <c r="Q37" s="420">
        <v>33</v>
      </c>
      <c r="R37" s="420">
        <v>37</v>
      </c>
      <c r="S37" s="112">
        <v>12.121212005615234</v>
      </c>
      <c r="T37" s="229"/>
      <c r="U37" s="420">
        <v>1289</v>
      </c>
      <c r="V37" s="420">
        <v>1319</v>
      </c>
      <c r="W37" s="112">
        <v>2.327385663986206</v>
      </c>
    </row>
    <row r="38" spans="1:26" s="18" customFormat="1" ht="19.5" customHeight="1" outlineLevel="1">
      <c r="A38" s="104"/>
      <c r="B38" s="407"/>
      <c r="C38" s="278" t="s">
        <v>651</v>
      </c>
      <c r="D38" s="279"/>
      <c r="E38" s="156">
        <f>SUBTOTAL(9,E37:E37)</f>
        <v>1012</v>
      </c>
      <c r="F38" s="156">
        <f>SUBTOTAL(9,F37:F37)</f>
        <v>1061</v>
      </c>
      <c r="G38" s="157">
        <f>(F38-E38)/E38*100</f>
        <v>4.841897233201581</v>
      </c>
      <c r="H38" s="227"/>
      <c r="I38" s="156">
        <f>SUBTOTAL(9,I37:I37)</f>
        <v>244</v>
      </c>
      <c r="J38" s="156">
        <f>SUBTOTAL(9,J37:J37)</f>
        <v>221</v>
      </c>
      <c r="K38" s="157">
        <f>(J38-I38)/I38*100</f>
        <v>-9.426229508196721</v>
      </c>
      <c r="L38" s="227"/>
      <c r="M38" s="156">
        <f>SUBTOTAL(9,M37:M37)</f>
        <v>0</v>
      </c>
      <c r="N38" s="156">
        <f>SUBTOTAL(9,N37:N37)</f>
        <v>0</v>
      </c>
      <c r="O38" s="157"/>
      <c r="P38" s="158"/>
      <c r="Q38" s="156">
        <f>SUBTOTAL(9,Q37:Q37)</f>
        <v>33</v>
      </c>
      <c r="R38" s="156">
        <f>SUBTOTAL(9,R37:R37)</f>
        <v>37</v>
      </c>
      <c r="S38" s="157">
        <f>(R38-Q38)/Q38*100</f>
        <v>12.121212121212121</v>
      </c>
      <c r="T38" s="227"/>
      <c r="U38" s="156">
        <f>SUBTOTAL(9,U37:U37)</f>
        <v>1289</v>
      </c>
      <c r="V38" s="156">
        <f>SUBTOTAL(9,V37:V37)</f>
        <v>1319</v>
      </c>
      <c r="W38" s="157">
        <f>(V38-U38)/U38*100</f>
        <v>2.3273855702094646</v>
      </c>
      <c r="X38" s="21"/>
      <c r="Y38" s="21"/>
      <c r="Z38" s="21"/>
    </row>
    <row r="39" spans="1:26" s="61" customFormat="1" ht="19.5" customHeight="1" thickBot="1">
      <c r="A39" s="140" t="s">
        <v>683</v>
      </c>
      <c r="B39" s="143"/>
      <c r="C39" s="140"/>
      <c r="D39" s="143"/>
      <c r="E39" s="142">
        <f>SUBTOTAL(9,E6:E37)</f>
        <v>7492</v>
      </c>
      <c r="F39" s="142">
        <f>SUBTOTAL(9,F6:F37)</f>
        <v>7193</v>
      </c>
      <c r="G39" s="134">
        <f>(F39-E39)/E39*100</f>
        <v>-3.9909236518953546</v>
      </c>
      <c r="H39" s="262"/>
      <c r="I39" s="142">
        <f>SUBTOTAL(9,I6:I37)</f>
        <v>2753</v>
      </c>
      <c r="J39" s="142">
        <f>SUBTOTAL(9,J6:J37)</f>
        <v>3361</v>
      </c>
      <c r="K39" s="134">
        <f>(J39-I39)/I39*100</f>
        <v>22.08499818379949</v>
      </c>
      <c r="L39" s="262"/>
      <c r="M39" s="142">
        <f>SUBTOTAL(9,M6:M37)</f>
        <v>84</v>
      </c>
      <c r="N39" s="142">
        <f>SUBTOTAL(9,N6:N37)</f>
        <v>124</v>
      </c>
      <c r="O39" s="134">
        <f>(N39-M39)/M39*100</f>
        <v>47.61904761904761</v>
      </c>
      <c r="P39" s="135"/>
      <c r="Q39" s="142">
        <f>SUBTOTAL(9,Q6:Q37)</f>
        <v>1073</v>
      </c>
      <c r="R39" s="142">
        <f>SUBTOTAL(9,R6:R37)</f>
        <v>1027</v>
      </c>
      <c r="S39" s="134">
        <f>(R39-Q39)/Q39*100</f>
        <v>-4.287045666356011</v>
      </c>
      <c r="T39" s="262"/>
      <c r="U39" s="142">
        <f>SUBTOTAL(9,U6:U37)</f>
        <v>11402</v>
      </c>
      <c r="V39" s="142">
        <f>SUBTOTAL(9,V6:V37)</f>
        <v>11705</v>
      </c>
      <c r="W39" s="134">
        <f>(V39-U39)/U39*100</f>
        <v>2.6574285213120503</v>
      </c>
      <c r="X39" s="24"/>
      <c r="Y39" s="24"/>
      <c r="Z39" s="24"/>
    </row>
    <row r="40" spans="1:23" s="419" customFormat="1" ht="19.5" customHeight="1" thickTop="1">
      <c r="A40" s="421"/>
      <c r="C40" s="421"/>
      <c r="E40" s="422"/>
      <c r="F40" s="422"/>
      <c r="G40" s="423"/>
      <c r="H40" s="424"/>
      <c r="I40" s="422"/>
      <c r="J40" s="422"/>
      <c r="K40" s="423"/>
      <c r="L40" s="424"/>
      <c r="M40" s="422"/>
      <c r="N40" s="422"/>
      <c r="O40" s="423"/>
      <c r="P40" s="424"/>
      <c r="Q40" s="422"/>
      <c r="R40" s="422"/>
      <c r="S40" s="423"/>
      <c r="T40" s="424"/>
      <c r="U40" s="422"/>
      <c r="V40" s="422"/>
      <c r="W40" s="423"/>
    </row>
    <row r="41" spans="1:23" s="21" customFormat="1" ht="19.5" customHeight="1">
      <c r="A41" s="27"/>
      <c r="C41" s="27"/>
      <c r="E41" s="26"/>
      <c r="F41" s="26"/>
      <c r="G41" s="112"/>
      <c r="H41" s="103"/>
      <c r="I41" s="26"/>
      <c r="J41" s="26"/>
      <c r="K41" s="112"/>
      <c r="L41" s="103"/>
      <c r="M41" s="26"/>
      <c r="N41" s="26"/>
      <c r="O41" s="112"/>
      <c r="P41" s="103"/>
      <c r="Q41" s="26"/>
      <c r="R41" s="26"/>
      <c r="S41" s="112"/>
      <c r="T41" s="103"/>
      <c r="U41" s="26"/>
      <c r="V41" s="26"/>
      <c r="W41" s="112"/>
    </row>
    <row r="42" spans="1:23" s="21" customFormat="1" ht="19.5" customHeight="1">
      <c r="A42" s="27"/>
      <c r="C42" s="27"/>
      <c r="E42" s="26"/>
      <c r="F42" s="26"/>
      <c r="G42" s="112"/>
      <c r="H42" s="103"/>
      <c r="I42" s="26"/>
      <c r="J42" s="26"/>
      <c r="K42" s="112"/>
      <c r="L42" s="103"/>
      <c r="M42" s="26"/>
      <c r="N42" s="26"/>
      <c r="O42" s="112"/>
      <c r="P42" s="103"/>
      <c r="Q42" s="26"/>
      <c r="R42" s="26"/>
      <c r="S42" s="112"/>
      <c r="T42" s="103"/>
      <c r="U42" s="26"/>
      <c r="V42" s="26"/>
      <c r="W42" s="112"/>
    </row>
    <row r="43" spans="1:23" s="21" customFormat="1" ht="19.5" customHeight="1">
      <c r="A43" s="27"/>
      <c r="C43" s="27"/>
      <c r="E43" s="26"/>
      <c r="F43" s="26"/>
      <c r="G43" s="112"/>
      <c r="I43" s="26"/>
      <c r="J43" s="26"/>
      <c r="K43" s="112"/>
      <c r="M43" s="26"/>
      <c r="N43" s="26"/>
      <c r="O43" s="112"/>
      <c r="Q43" s="26"/>
      <c r="R43" s="26"/>
      <c r="S43" s="112"/>
      <c r="U43" s="26"/>
      <c r="V43" s="26"/>
      <c r="W43" s="112"/>
    </row>
    <row r="44" spans="1:23" s="4" customFormat="1" ht="19.5" customHeight="1">
      <c r="A44" s="105"/>
      <c r="B44" s="21"/>
      <c r="C44" s="105"/>
      <c r="D44" s="21"/>
      <c r="E44" s="7"/>
      <c r="F44" s="7"/>
      <c r="G44" s="150"/>
      <c r="H44" s="103"/>
      <c r="I44" s="7"/>
      <c r="J44" s="7"/>
      <c r="K44" s="150"/>
      <c r="L44" s="103"/>
      <c r="M44" s="7"/>
      <c r="N44" s="7"/>
      <c r="O44" s="150"/>
      <c r="P44" s="103"/>
      <c r="Q44" s="7"/>
      <c r="R44" s="7"/>
      <c r="S44" s="150"/>
      <c r="T44" s="103"/>
      <c r="U44" s="7"/>
      <c r="V44" s="7"/>
      <c r="W44" s="150"/>
    </row>
    <row r="45" spans="1:23" s="21" customFormat="1" ht="19.5" customHeight="1">
      <c r="A45" s="27"/>
      <c r="B45" s="24"/>
      <c r="C45" s="421"/>
      <c r="D45" s="24"/>
      <c r="E45" s="422"/>
      <c r="F45" s="422"/>
      <c r="G45" s="423"/>
      <c r="H45" s="424"/>
      <c r="I45" s="422"/>
      <c r="J45" s="422"/>
      <c r="K45" s="423"/>
      <c r="L45" s="424"/>
      <c r="M45" s="422"/>
      <c r="N45" s="422"/>
      <c r="O45" s="423"/>
      <c r="P45" s="424"/>
      <c r="Q45" s="422"/>
      <c r="R45" s="422"/>
      <c r="S45" s="423"/>
      <c r="T45" s="424"/>
      <c r="U45" s="422"/>
      <c r="V45" s="422"/>
      <c r="W45" s="423"/>
    </row>
    <row r="46" spans="1:23" s="21" customFormat="1" ht="19.5" customHeight="1">
      <c r="A46" s="27"/>
      <c r="C46" s="27"/>
      <c r="E46" s="26"/>
      <c r="F46" s="26"/>
      <c r="G46" s="112"/>
      <c r="I46" s="26"/>
      <c r="J46" s="26"/>
      <c r="K46" s="112"/>
      <c r="M46" s="26"/>
      <c r="N46" s="26"/>
      <c r="O46" s="112"/>
      <c r="Q46" s="26"/>
      <c r="R46" s="26"/>
      <c r="S46" s="112"/>
      <c r="U46" s="26"/>
      <c r="V46" s="26"/>
      <c r="W46" s="112"/>
    </row>
    <row r="47" spans="1:23" s="4" customFormat="1" ht="19.5" customHeight="1">
      <c r="A47" s="105"/>
      <c r="C47" s="105"/>
      <c r="E47" s="7"/>
      <c r="F47" s="7"/>
      <c r="G47" s="150"/>
      <c r="I47" s="7"/>
      <c r="J47" s="7"/>
      <c r="K47" s="150"/>
      <c r="M47" s="7"/>
      <c r="N47" s="7"/>
      <c r="O47" s="150"/>
      <c r="Q47" s="7"/>
      <c r="R47" s="7"/>
      <c r="S47" s="150"/>
      <c r="U47" s="7"/>
      <c r="V47" s="7"/>
      <c r="W47" s="150"/>
    </row>
    <row r="48" spans="1:23" s="21" customFormat="1" ht="19.5" customHeight="1">
      <c r="A48" s="27"/>
      <c r="C48" s="27"/>
      <c r="E48" s="26"/>
      <c r="F48" s="26"/>
      <c r="G48" s="112"/>
      <c r="I48" s="26"/>
      <c r="J48" s="26"/>
      <c r="K48" s="112"/>
      <c r="M48" s="26"/>
      <c r="N48" s="26"/>
      <c r="O48" s="112"/>
      <c r="Q48" s="26"/>
      <c r="R48" s="26"/>
      <c r="S48" s="112"/>
      <c r="U48" s="26"/>
      <c r="V48" s="26"/>
      <c r="W48" s="112"/>
    </row>
    <row r="49" spans="1:23" s="21" customFormat="1" ht="19.5" customHeight="1">
      <c r="A49" s="27"/>
      <c r="C49" s="425"/>
      <c r="D49" s="26"/>
      <c r="E49" s="26"/>
      <c r="F49" s="26"/>
      <c r="G49" s="112"/>
      <c r="H49" s="103"/>
      <c r="I49" s="26"/>
      <c r="J49" s="26"/>
      <c r="K49" s="112"/>
      <c r="L49" s="26"/>
      <c r="M49" s="26"/>
      <c r="N49" s="26"/>
      <c r="O49" s="112"/>
      <c r="P49" s="26"/>
      <c r="Q49" s="26"/>
      <c r="R49" s="26"/>
      <c r="S49" s="112"/>
      <c r="U49" s="26"/>
      <c r="V49" s="26"/>
      <c r="W49" s="112"/>
    </row>
    <row r="50" spans="1:23" s="21" customFormat="1" ht="19.5" customHeight="1">
      <c r="A50" s="27"/>
      <c r="C50" s="425"/>
      <c r="D50" s="26"/>
      <c r="E50" s="26"/>
      <c r="F50" s="26"/>
      <c r="G50" s="112"/>
      <c r="H50" s="103"/>
      <c r="I50" s="26"/>
      <c r="J50" s="26"/>
      <c r="K50" s="112"/>
      <c r="L50" s="26"/>
      <c r="M50" s="26"/>
      <c r="N50" s="26"/>
      <c r="O50" s="112"/>
      <c r="P50" s="26"/>
      <c r="Q50" s="26"/>
      <c r="R50" s="26"/>
      <c r="S50" s="112"/>
      <c r="U50" s="26"/>
      <c r="V50" s="26"/>
      <c r="W50" s="112"/>
    </row>
    <row r="51" spans="1:26" s="18" customFormat="1" ht="19.5" customHeight="1">
      <c r="A51" s="60"/>
      <c r="C51" s="65"/>
      <c r="D51" s="19"/>
      <c r="E51" s="19"/>
      <c r="F51" s="19"/>
      <c r="G51" s="67"/>
      <c r="H51" s="33"/>
      <c r="I51" s="19"/>
      <c r="J51" s="19"/>
      <c r="K51" s="67"/>
      <c r="L51" s="19"/>
      <c r="M51" s="19"/>
      <c r="N51" s="19"/>
      <c r="O51" s="67"/>
      <c r="P51" s="57"/>
      <c r="Q51" s="19"/>
      <c r="R51" s="19"/>
      <c r="S51" s="67"/>
      <c r="U51" s="19"/>
      <c r="V51" s="19"/>
      <c r="W51" s="67"/>
      <c r="X51" s="21"/>
      <c r="Y51" s="21"/>
      <c r="Z51" s="21"/>
    </row>
    <row r="52" spans="1:26" s="18" customFormat="1" ht="19.5" customHeight="1">
      <c r="A52" s="60"/>
      <c r="C52" s="65"/>
      <c r="D52" s="19"/>
      <c r="E52" s="19"/>
      <c r="F52" s="19"/>
      <c r="G52" s="67"/>
      <c r="H52" s="33"/>
      <c r="I52" s="19"/>
      <c r="J52" s="19"/>
      <c r="K52" s="67"/>
      <c r="L52" s="19"/>
      <c r="M52" s="19"/>
      <c r="N52" s="19"/>
      <c r="O52" s="67"/>
      <c r="P52" s="57"/>
      <c r="Q52" s="19"/>
      <c r="R52" s="19"/>
      <c r="S52" s="67"/>
      <c r="U52" s="19"/>
      <c r="V52" s="19"/>
      <c r="W52" s="67"/>
      <c r="X52" s="21"/>
      <c r="Y52" s="21"/>
      <c r="Z52" s="21"/>
    </row>
    <row r="53" spans="3:23" ht="19.5" customHeight="1">
      <c r="C53" s="66"/>
      <c r="D53" s="3"/>
      <c r="E53" s="3"/>
      <c r="F53" s="3"/>
      <c r="G53" s="29"/>
      <c r="H53" s="11"/>
      <c r="I53" s="3"/>
      <c r="J53" s="3"/>
      <c r="K53" s="29"/>
      <c r="L53" s="3"/>
      <c r="M53" s="3"/>
      <c r="N53" s="3"/>
      <c r="O53" s="29"/>
      <c r="P53" s="55"/>
      <c r="Q53" s="3"/>
      <c r="R53" s="3"/>
      <c r="S53" s="29"/>
      <c r="U53" s="3"/>
      <c r="V53" s="3"/>
      <c r="W53" s="29"/>
    </row>
    <row r="54" spans="3:23" ht="19.5" customHeight="1">
      <c r="C54" s="66"/>
      <c r="D54" s="3"/>
      <c r="E54" s="3"/>
      <c r="F54" s="3"/>
      <c r="G54" s="29"/>
      <c r="H54" s="11"/>
      <c r="I54" s="3"/>
      <c r="J54" s="3"/>
      <c r="K54" s="29"/>
      <c r="L54" s="3"/>
      <c r="M54" s="3"/>
      <c r="N54" s="3"/>
      <c r="O54" s="29"/>
      <c r="P54" s="55"/>
      <c r="Q54" s="3"/>
      <c r="R54" s="3"/>
      <c r="S54" s="29"/>
      <c r="U54" s="3"/>
      <c r="V54" s="3"/>
      <c r="W54" s="29"/>
    </row>
    <row r="55" spans="3:23" ht="19.5" customHeight="1">
      <c r="C55" s="66"/>
      <c r="D55" s="3"/>
      <c r="E55" s="3"/>
      <c r="F55" s="3"/>
      <c r="G55" s="29"/>
      <c r="H55" s="11"/>
      <c r="I55" s="3"/>
      <c r="J55" s="3"/>
      <c r="K55" s="29"/>
      <c r="L55" s="3"/>
      <c r="M55" s="3"/>
      <c r="N55" s="3"/>
      <c r="O55" s="29"/>
      <c r="P55" s="55"/>
      <c r="Q55" s="3"/>
      <c r="R55" s="3"/>
      <c r="S55" s="29"/>
      <c r="U55" s="3"/>
      <c r="V55" s="3"/>
      <c r="W55" s="29"/>
    </row>
    <row r="56" spans="3:23" ht="19.5" customHeight="1">
      <c r="C56" s="66"/>
      <c r="D56" s="3"/>
      <c r="E56" s="3"/>
      <c r="F56" s="3"/>
      <c r="G56" s="29"/>
      <c r="H56" s="11"/>
      <c r="I56" s="3"/>
      <c r="J56" s="3"/>
      <c r="K56" s="29"/>
      <c r="L56" s="3"/>
      <c r="M56" s="3"/>
      <c r="N56" s="3"/>
      <c r="O56" s="29"/>
      <c r="P56" s="55"/>
      <c r="Q56" s="3"/>
      <c r="R56" s="3"/>
      <c r="S56" s="29"/>
      <c r="U56" s="3"/>
      <c r="V56" s="3"/>
      <c r="W56" s="29"/>
    </row>
    <row r="57" spans="3:23" ht="19.5" customHeight="1">
      <c r="C57" s="66"/>
      <c r="D57" s="3"/>
      <c r="E57" s="3"/>
      <c r="F57" s="3"/>
      <c r="G57" s="29"/>
      <c r="H57" s="11"/>
      <c r="I57" s="3"/>
      <c r="J57" s="3"/>
      <c r="K57" s="29"/>
      <c r="L57" s="3"/>
      <c r="M57" s="3"/>
      <c r="N57" s="3"/>
      <c r="O57" s="29"/>
      <c r="P57" s="55"/>
      <c r="Q57" s="3"/>
      <c r="R57" s="3"/>
      <c r="S57" s="29"/>
      <c r="U57" s="3"/>
      <c r="V57" s="3"/>
      <c r="W57" s="29"/>
    </row>
    <row r="58" spans="3:23" ht="19.5" customHeight="1">
      <c r="C58" s="66"/>
      <c r="D58" s="3"/>
      <c r="E58" s="3"/>
      <c r="F58" s="3"/>
      <c r="G58" s="29"/>
      <c r="H58" s="11"/>
      <c r="I58" s="3"/>
      <c r="J58" s="3"/>
      <c r="K58" s="29"/>
      <c r="L58" s="3"/>
      <c r="M58" s="3"/>
      <c r="N58" s="3"/>
      <c r="O58" s="29"/>
      <c r="P58" s="55"/>
      <c r="Q58" s="3"/>
      <c r="R58" s="3"/>
      <c r="S58" s="29"/>
      <c r="U58" s="3"/>
      <c r="V58" s="3"/>
      <c r="W58" s="29"/>
    </row>
    <row r="59" spans="3:23" ht="19.5" customHeight="1">
      <c r="C59" s="66"/>
      <c r="D59" s="3"/>
      <c r="E59" s="3"/>
      <c r="F59" s="3"/>
      <c r="G59" s="29"/>
      <c r="H59" s="11"/>
      <c r="I59" s="3"/>
      <c r="J59" s="3"/>
      <c r="K59" s="29"/>
      <c r="L59" s="3"/>
      <c r="M59" s="3"/>
      <c r="N59" s="3"/>
      <c r="O59" s="29"/>
      <c r="P59" s="55"/>
      <c r="Q59" s="3"/>
      <c r="R59" s="3"/>
      <c r="S59" s="29"/>
      <c r="U59" s="3"/>
      <c r="V59" s="3"/>
      <c r="W59" s="29"/>
    </row>
    <row r="60" spans="5:23" ht="30.75" customHeight="1">
      <c r="E60" s="3"/>
      <c r="F60" s="3"/>
      <c r="G60" s="29"/>
      <c r="I60" s="3"/>
      <c r="J60" s="3"/>
      <c r="K60" s="29"/>
      <c r="M60" s="3"/>
      <c r="N60" s="3"/>
      <c r="O60" s="29"/>
      <c r="Q60" s="3"/>
      <c r="R60" s="3"/>
      <c r="S60" s="29"/>
      <c r="U60" s="3"/>
      <c r="V60" s="3"/>
      <c r="W60" s="29"/>
    </row>
    <row r="61" spans="5:23" ht="19.5" customHeight="1">
      <c r="E61" s="3"/>
      <c r="F61" s="3"/>
      <c r="G61" s="29"/>
      <c r="I61" s="3"/>
      <c r="J61" s="3"/>
      <c r="K61" s="29"/>
      <c r="M61" s="3"/>
      <c r="N61" s="3"/>
      <c r="O61" s="29"/>
      <c r="Q61" s="3"/>
      <c r="R61" s="3"/>
      <c r="S61" s="29"/>
      <c r="U61" s="3"/>
      <c r="V61" s="3"/>
      <c r="W61" s="29"/>
    </row>
    <row r="62" spans="5:23" ht="19.5" customHeight="1">
      <c r="E62" s="3"/>
      <c r="F62" s="3"/>
      <c r="G62" s="29"/>
      <c r="I62" s="3"/>
      <c r="J62" s="3"/>
      <c r="K62" s="29"/>
      <c r="M62" s="3"/>
      <c r="N62" s="3"/>
      <c r="O62" s="29"/>
      <c r="Q62" s="3"/>
      <c r="R62" s="3"/>
      <c r="S62" s="29"/>
      <c r="U62" s="3"/>
      <c r="V62" s="3"/>
      <c r="W62" s="29"/>
    </row>
    <row r="63" spans="5:23" ht="19.5" customHeight="1">
      <c r="E63" s="3"/>
      <c r="F63" s="3"/>
      <c r="G63" s="29"/>
      <c r="I63" s="3"/>
      <c r="J63" s="3"/>
      <c r="K63" s="29"/>
      <c r="M63" s="3"/>
      <c r="N63" s="3"/>
      <c r="O63" s="29"/>
      <c r="Q63" s="3"/>
      <c r="R63" s="3"/>
      <c r="S63" s="29"/>
      <c r="U63" s="3"/>
      <c r="V63" s="3"/>
      <c r="W63" s="29"/>
    </row>
    <row r="64" spans="5:23" ht="19.5" customHeight="1">
      <c r="E64" s="3"/>
      <c r="F64" s="3"/>
      <c r="G64" s="29"/>
      <c r="I64" s="3"/>
      <c r="J64" s="3"/>
      <c r="K64" s="29"/>
      <c r="M64" s="3"/>
      <c r="N64" s="3"/>
      <c r="O64" s="29"/>
      <c r="Q64" s="3"/>
      <c r="R64" s="3"/>
      <c r="S64" s="29"/>
      <c r="U64" s="3"/>
      <c r="V64" s="3"/>
      <c r="W64" s="29"/>
    </row>
    <row r="65" spans="5:23" ht="19.5" customHeight="1">
      <c r="E65" s="3"/>
      <c r="F65" s="3"/>
      <c r="G65" s="29"/>
      <c r="I65" s="3"/>
      <c r="J65" s="3"/>
      <c r="K65" s="29"/>
      <c r="M65" s="3"/>
      <c r="N65" s="3"/>
      <c r="O65" s="29"/>
      <c r="Q65" s="3"/>
      <c r="R65" s="3"/>
      <c r="S65" s="29"/>
      <c r="U65" s="3"/>
      <c r="V65" s="3"/>
      <c r="W65" s="29"/>
    </row>
    <row r="66" spans="5:23" ht="19.5" customHeight="1">
      <c r="E66" s="3"/>
      <c r="F66" s="3"/>
      <c r="G66" s="29"/>
      <c r="I66" s="3"/>
      <c r="J66" s="3"/>
      <c r="K66" s="29"/>
      <c r="M66" s="3"/>
      <c r="N66" s="3"/>
      <c r="O66" s="29"/>
      <c r="Q66" s="3"/>
      <c r="R66" s="3"/>
      <c r="S66" s="29"/>
      <c r="U66" s="3"/>
      <c r="V66" s="3"/>
      <c r="W66" s="29"/>
    </row>
    <row r="67" spans="5:23" ht="19.5" customHeight="1">
      <c r="E67" s="3"/>
      <c r="F67" s="3"/>
      <c r="G67" s="29"/>
      <c r="I67" s="3"/>
      <c r="J67" s="3"/>
      <c r="K67" s="29"/>
      <c r="M67" s="3"/>
      <c r="N67" s="3"/>
      <c r="O67" s="29"/>
      <c r="Q67" s="3"/>
      <c r="R67" s="3"/>
      <c r="S67" s="29"/>
      <c r="U67" s="3"/>
      <c r="V67" s="3"/>
      <c r="W67" s="29"/>
    </row>
    <row r="68" spans="5:23" ht="19.5" customHeight="1">
      <c r="E68" s="3"/>
      <c r="F68" s="3"/>
      <c r="G68" s="29"/>
      <c r="I68" s="3"/>
      <c r="J68" s="3"/>
      <c r="K68" s="29"/>
      <c r="M68" s="3"/>
      <c r="N68" s="3"/>
      <c r="O68" s="29"/>
      <c r="Q68" s="3"/>
      <c r="R68" s="3"/>
      <c r="S68" s="29"/>
      <c r="U68" s="3"/>
      <c r="V68" s="3"/>
      <c r="W68" s="29"/>
    </row>
    <row r="69" spans="5:23" ht="19.5" customHeight="1">
      <c r="E69" s="3"/>
      <c r="F69" s="3"/>
      <c r="G69" s="29"/>
      <c r="I69" s="3"/>
      <c r="J69" s="3"/>
      <c r="K69" s="29"/>
      <c r="M69" s="3"/>
      <c r="N69" s="3"/>
      <c r="O69" s="29"/>
      <c r="Q69" s="3"/>
      <c r="R69" s="3"/>
      <c r="S69" s="29"/>
      <c r="U69" s="3"/>
      <c r="V69" s="3"/>
      <c r="W69" s="29"/>
    </row>
    <row r="70" spans="5:23" ht="19.5" customHeight="1">
      <c r="E70" s="3"/>
      <c r="F70" s="3"/>
      <c r="G70" s="29"/>
      <c r="I70" s="3"/>
      <c r="J70" s="3"/>
      <c r="K70" s="29"/>
      <c r="M70" s="3"/>
      <c r="N70" s="3"/>
      <c r="O70" s="29"/>
      <c r="Q70" s="3"/>
      <c r="R70" s="3"/>
      <c r="S70" s="29"/>
      <c r="U70" s="3"/>
      <c r="V70" s="3"/>
      <c r="W70" s="29"/>
    </row>
    <row r="71" spans="5:23" ht="19.5" customHeight="1">
      <c r="E71" s="3"/>
      <c r="F71" s="3"/>
      <c r="G71" s="29"/>
      <c r="I71" s="3"/>
      <c r="J71" s="3"/>
      <c r="K71" s="29"/>
      <c r="M71" s="3"/>
      <c r="N71" s="3"/>
      <c r="O71" s="29"/>
      <c r="Q71" s="3"/>
      <c r="R71" s="3"/>
      <c r="S71" s="29"/>
      <c r="U71" s="3"/>
      <c r="V71" s="3"/>
      <c r="W71" s="29"/>
    </row>
    <row r="72" spans="5:23" ht="19.5" customHeight="1">
      <c r="E72" s="3"/>
      <c r="F72" s="3"/>
      <c r="G72" s="29"/>
      <c r="I72" s="3"/>
      <c r="J72" s="3"/>
      <c r="K72" s="29"/>
      <c r="M72" s="3"/>
      <c r="N72" s="3"/>
      <c r="O72" s="29"/>
      <c r="Q72" s="3"/>
      <c r="R72" s="3"/>
      <c r="S72" s="29"/>
      <c r="U72" s="3"/>
      <c r="V72" s="3"/>
      <c r="W72" s="29"/>
    </row>
    <row r="73" spans="5:23" ht="19.5" customHeight="1">
      <c r="E73" s="3"/>
      <c r="F73" s="3"/>
      <c r="G73" s="29"/>
      <c r="I73" s="3"/>
      <c r="J73" s="3"/>
      <c r="K73" s="29"/>
      <c r="M73" s="3"/>
      <c r="N73" s="3"/>
      <c r="O73" s="29"/>
      <c r="Q73" s="3"/>
      <c r="R73" s="3"/>
      <c r="S73" s="29"/>
      <c r="U73" s="3"/>
      <c r="V73" s="3"/>
      <c r="W73" s="29"/>
    </row>
    <row r="74" spans="5:23" ht="19.5" customHeight="1">
      <c r="E74" s="3"/>
      <c r="F74" s="3"/>
      <c r="G74" s="29"/>
      <c r="I74" s="3"/>
      <c r="J74" s="3"/>
      <c r="K74" s="29"/>
      <c r="M74" s="3"/>
      <c r="N74" s="3"/>
      <c r="O74" s="29"/>
      <c r="Q74" s="3"/>
      <c r="R74" s="3"/>
      <c r="S74" s="29"/>
      <c r="U74" s="3"/>
      <c r="V74" s="3"/>
      <c r="W74" s="29"/>
    </row>
    <row r="75" spans="5:23" ht="19.5" customHeight="1">
      <c r="E75" s="3"/>
      <c r="F75" s="3"/>
      <c r="G75" s="29"/>
      <c r="I75" s="3"/>
      <c r="J75" s="3"/>
      <c r="K75" s="29"/>
      <c r="M75" s="3"/>
      <c r="N75" s="3"/>
      <c r="O75" s="29"/>
      <c r="Q75" s="3"/>
      <c r="R75" s="3"/>
      <c r="S75" s="29"/>
      <c r="U75" s="3"/>
      <c r="V75" s="3"/>
      <c r="W75" s="29"/>
    </row>
    <row r="76" spans="5:23" ht="19.5" customHeight="1">
      <c r="E76" s="3"/>
      <c r="F76" s="3"/>
      <c r="G76" s="29"/>
      <c r="I76" s="3"/>
      <c r="J76" s="3"/>
      <c r="K76" s="29"/>
      <c r="M76" s="3"/>
      <c r="N76" s="3"/>
      <c r="O76" s="29"/>
      <c r="Q76" s="3"/>
      <c r="R76" s="3"/>
      <c r="S76" s="29"/>
      <c r="U76" s="3"/>
      <c r="V76" s="3"/>
      <c r="W76" s="29"/>
    </row>
    <row r="77" spans="5:23" ht="19.5" customHeight="1">
      <c r="E77" s="3"/>
      <c r="F77" s="3"/>
      <c r="G77" s="29"/>
      <c r="I77" s="3"/>
      <c r="J77" s="3"/>
      <c r="K77" s="29"/>
      <c r="M77" s="3"/>
      <c r="N77" s="3"/>
      <c r="O77" s="29"/>
      <c r="Q77" s="3"/>
      <c r="R77" s="3"/>
      <c r="S77" s="29"/>
      <c r="U77" s="3"/>
      <c r="V77" s="3"/>
      <c r="W77" s="29"/>
    </row>
    <row r="78" spans="5:23" ht="19.5" customHeight="1">
      <c r="E78" s="3"/>
      <c r="F78" s="3"/>
      <c r="G78" s="29"/>
      <c r="I78" s="3"/>
      <c r="J78" s="3"/>
      <c r="K78" s="29"/>
      <c r="M78" s="3"/>
      <c r="N78" s="3"/>
      <c r="O78" s="29"/>
      <c r="Q78" s="3"/>
      <c r="R78" s="3"/>
      <c r="S78" s="29"/>
      <c r="U78" s="3"/>
      <c r="V78" s="3"/>
      <c r="W78" s="29"/>
    </row>
    <row r="79" spans="5:23" ht="19.5" customHeight="1">
      <c r="E79" s="3"/>
      <c r="F79" s="3"/>
      <c r="G79" s="29"/>
      <c r="I79" s="3"/>
      <c r="J79" s="3"/>
      <c r="K79" s="29"/>
      <c r="M79" s="3"/>
      <c r="N79" s="3"/>
      <c r="O79" s="29"/>
      <c r="Q79" s="3"/>
      <c r="R79" s="3"/>
      <c r="S79" s="29"/>
      <c r="U79" s="3"/>
      <c r="V79" s="3"/>
      <c r="W79" s="29"/>
    </row>
    <row r="80" spans="5:23" ht="19.5" customHeight="1">
      <c r="E80" s="3"/>
      <c r="F80" s="3"/>
      <c r="G80" s="29"/>
      <c r="I80" s="3"/>
      <c r="J80" s="3"/>
      <c r="K80" s="29"/>
      <c r="M80" s="3"/>
      <c r="N80" s="3"/>
      <c r="O80" s="29"/>
      <c r="Q80" s="3"/>
      <c r="R80" s="3"/>
      <c r="S80" s="29"/>
      <c r="U80" s="3"/>
      <c r="V80" s="3"/>
      <c r="W80" s="29"/>
    </row>
    <row r="81" spans="5:23" ht="19.5" customHeight="1">
      <c r="E81" s="3"/>
      <c r="F81" s="3"/>
      <c r="G81" s="29"/>
      <c r="I81" s="3"/>
      <c r="J81" s="3"/>
      <c r="K81" s="29"/>
      <c r="M81" s="3"/>
      <c r="N81" s="3"/>
      <c r="O81" s="29"/>
      <c r="Q81" s="3"/>
      <c r="R81" s="3"/>
      <c r="S81" s="29"/>
      <c r="U81" s="3"/>
      <c r="V81" s="3"/>
      <c r="W81" s="29"/>
    </row>
    <row r="82" spans="5:23" ht="19.5" customHeight="1">
      <c r="E82" s="3"/>
      <c r="F82" s="3"/>
      <c r="G82" s="29"/>
      <c r="I82" s="3"/>
      <c r="J82" s="3"/>
      <c r="K82" s="29"/>
      <c r="M82" s="3"/>
      <c r="N82" s="3"/>
      <c r="O82" s="29"/>
      <c r="Q82" s="3"/>
      <c r="R82" s="3"/>
      <c r="S82" s="29"/>
      <c r="U82" s="3"/>
      <c r="V82" s="3"/>
      <c r="W82" s="29"/>
    </row>
    <row r="83" spans="5:23" ht="19.5" customHeight="1">
      <c r="E83" s="3"/>
      <c r="F83" s="3"/>
      <c r="G83" s="29"/>
      <c r="I83" s="3"/>
      <c r="J83" s="3"/>
      <c r="K83" s="29"/>
      <c r="M83" s="3"/>
      <c r="N83" s="3"/>
      <c r="O83" s="29"/>
      <c r="Q83" s="3"/>
      <c r="R83" s="3"/>
      <c r="S83" s="29"/>
      <c r="U83" s="3"/>
      <c r="V83" s="3"/>
      <c r="W83" s="29"/>
    </row>
    <row r="84" spans="5:23" ht="19.5" customHeight="1">
      <c r="E84" s="3"/>
      <c r="F84" s="3"/>
      <c r="G84" s="29"/>
      <c r="I84" s="3"/>
      <c r="J84" s="3"/>
      <c r="K84" s="29"/>
      <c r="M84" s="3"/>
      <c r="N84" s="3"/>
      <c r="O84" s="29"/>
      <c r="Q84" s="3"/>
      <c r="R84" s="3"/>
      <c r="S84" s="29"/>
      <c r="U84" s="3"/>
      <c r="V84" s="3"/>
      <c r="W84" s="29"/>
    </row>
    <row r="85" spans="5:23" ht="19.5" customHeight="1">
      <c r="E85" s="3"/>
      <c r="F85" s="3"/>
      <c r="G85" s="29"/>
      <c r="I85" s="3"/>
      <c r="J85" s="3"/>
      <c r="K85" s="29"/>
      <c r="M85" s="3"/>
      <c r="N85" s="3"/>
      <c r="O85" s="29"/>
      <c r="Q85" s="3"/>
      <c r="R85" s="3"/>
      <c r="S85" s="29"/>
      <c r="U85" s="3"/>
      <c r="V85" s="3"/>
      <c r="W85" s="29"/>
    </row>
    <row r="86" spans="5:23" ht="19.5" customHeight="1">
      <c r="E86" s="3"/>
      <c r="F86" s="3"/>
      <c r="G86" s="29"/>
      <c r="I86" s="3"/>
      <c r="J86" s="3"/>
      <c r="K86" s="29"/>
      <c r="M86" s="3"/>
      <c r="N86" s="3"/>
      <c r="O86" s="29"/>
      <c r="Q86" s="3"/>
      <c r="R86" s="3"/>
      <c r="S86" s="29"/>
      <c r="U86" s="3"/>
      <c r="V86" s="3"/>
      <c r="W86" s="29"/>
    </row>
    <row r="87" spans="5:23" ht="19.5" customHeight="1">
      <c r="E87" s="3"/>
      <c r="F87" s="3"/>
      <c r="G87" s="29"/>
      <c r="I87" s="3"/>
      <c r="J87" s="3"/>
      <c r="K87" s="29"/>
      <c r="M87" s="3"/>
      <c r="N87" s="3"/>
      <c r="O87" s="29"/>
      <c r="Q87" s="3"/>
      <c r="R87" s="3"/>
      <c r="S87" s="29"/>
      <c r="U87" s="3"/>
      <c r="V87" s="3"/>
      <c r="W87" s="29"/>
    </row>
    <row r="88" spans="5:23" ht="19.5" customHeight="1">
      <c r="E88" s="3"/>
      <c r="F88" s="3"/>
      <c r="G88" s="29"/>
      <c r="I88" s="3"/>
      <c r="J88" s="3"/>
      <c r="K88" s="29"/>
      <c r="M88" s="3"/>
      <c r="N88" s="3"/>
      <c r="O88" s="29"/>
      <c r="Q88" s="3"/>
      <c r="R88" s="3"/>
      <c r="S88" s="29"/>
      <c r="U88" s="3"/>
      <c r="V88" s="3"/>
      <c r="W88" s="29"/>
    </row>
    <row r="89" spans="5:23" ht="19.5" customHeight="1">
      <c r="E89" s="3"/>
      <c r="F89" s="3"/>
      <c r="G89" s="29"/>
      <c r="I89" s="3"/>
      <c r="J89" s="3"/>
      <c r="K89" s="29"/>
      <c r="M89" s="3"/>
      <c r="N89" s="3"/>
      <c r="O89" s="29"/>
      <c r="Q89" s="3"/>
      <c r="R89" s="3"/>
      <c r="S89" s="29"/>
      <c r="U89" s="3"/>
      <c r="V89" s="3"/>
      <c r="W89" s="29"/>
    </row>
    <row r="90" spans="5:23" ht="19.5" customHeight="1">
      <c r="E90" s="3"/>
      <c r="F90" s="3"/>
      <c r="G90" s="29"/>
      <c r="I90" s="3"/>
      <c r="J90" s="3"/>
      <c r="K90" s="29"/>
      <c r="M90" s="3"/>
      <c r="N90" s="3"/>
      <c r="O90" s="29"/>
      <c r="Q90" s="3"/>
      <c r="R90" s="3"/>
      <c r="S90" s="29"/>
      <c r="U90" s="3"/>
      <c r="V90" s="3"/>
      <c r="W90" s="29"/>
    </row>
    <row r="91" spans="5:23" ht="19.5" customHeight="1">
      <c r="E91" s="3"/>
      <c r="F91" s="3"/>
      <c r="G91" s="29"/>
      <c r="I91" s="3"/>
      <c r="J91" s="3"/>
      <c r="K91" s="29"/>
      <c r="M91" s="3"/>
      <c r="N91" s="3"/>
      <c r="O91" s="29"/>
      <c r="Q91" s="3"/>
      <c r="R91" s="3"/>
      <c r="S91" s="29"/>
      <c r="U91" s="3"/>
      <c r="V91" s="3"/>
      <c r="W91" s="29"/>
    </row>
    <row r="92" spans="5:23" ht="19.5" customHeight="1">
      <c r="E92" s="3"/>
      <c r="F92" s="3"/>
      <c r="G92" s="29"/>
      <c r="I92" s="3"/>
      <c r="J92" s="3"/>
      <c r="K92" s="29"/>
      <c r="M92" s="3"/>
      <c r="N92" s="3"/>
      <c r="O92" s="29"/>
      <c r="Q92" s="3"/>
      <c r="R92" s="3"/>
      <c r="S92" s="29"/>
      <c r="U92" s="3"/>
      <c r="V92" s="3"/>
      <c r="W92" s="29"/>
    </row>
    <row r="93" spans="5:23" ht="19.5" customHeight="1">
      <c r="E93" s="3"/>
      <c r="F93" s="3"/>
      <c r="G93" s="29"/>
      <c r="I93" s="3"/>
      <c r="J93" s="3"/>
      <c r="K93" s="29"/>
      <c r="M93" s="3"/>
      <c r="N93" s="3"/>
      <c r="O93" s="29"/>
      <c r="Q93" s="3"/>
      <c r="R93" s="3"/>
      <c r="S93" s="29"/>
      <c r="U93" s="3"/>
      <c r="V93" s="3"/>
      <c r="W93" s="29"/>
    </row>
    <row r="94" spans="5:23" ht="19.5" customHeight="1">
      <c r="E94" s="3"/>
      <c r="F94" s="3"/>
      <c r="G94" s="29"/>
      <c r="I94" s="3"/>
      <c r="J94" s="3"/>
      <c r="K94" s="29"/>
      <c r="M94" s="3"/>
      <c r="N94" s="3"/>
      <c r="O94" s="29"/>
      <c r="Q94" s="3"/>
      <c r="R94" s="3"/>
      <c r="S94" s="29"/>
      <c r="U94" s="3"/>
      <c r="V94" s="3"/>
      <c r="W94" s="29"/>
    </row>
    <row r="95" spans="5:23" ht="19.5" customHeight="1">
      <c r="E95" s="3"/>
      <c r="F95" s="3"/>
      <c r="G95" s="29"/>
      <c r="I95" s="3"/>
      <c r="J95" s="3"/>
      <c r="K95" s="29"/>
      <c r="M95" s="3"/>
      <c r="N95" s="3"/>
      <c r="O95" s="29"/>
      <c r="Q95" s="3"/>
      <c r="R95" s="3"/>
      <c r="S95" s="29"/>
      <c r="U95" s="3"/>
      <c r="V95" s="3"/>
      <c r="W95" s="29"/>
    </row>
    <row r="96" spans="1:26" s="18" customFormat="1" ht="57" customHeight="1">
      <c r="A96" s="60"/>
      <c r="C96" s="60"/>
      <c r="E96" s="19"/>
      <c r="F96" s="19"/>
      <c r="G96" s="67"/>
      <c r="I96" s="19"/>
      <c r="J96" s="19"/>
      <c r="K96" s="67"/>
      <c r="M96" s="19"/>
      <c r="N96" s="19"/>
      <c r="O96" s="67"/>
      <c r="Q96" s="19"/>
      <c r="R96" s="19"/>
      <c r="S96" s="67"/>
      <c r="U96" s="19"/>
      <c r="V96" s="19"/>
      <c r="W96" s="67"/>
      <c r="X96" s="21"/>
      <c r="Y96" s="21"/>
      <c r="Z96" s="21"/>
    </row>
    <row r="97" spans="1:26" s="18" customFormat="1" ht="8.25" customHeight="1">
      <c r="A97" s="60"/>
      <c r="C97" s="60"/>
      <c r="E97" s="19"/>
      <c r="F97" s="19"/>
      <c r="G97" s="67"/>
      <c r="I97" s="19"/>
      <c r="J97" s="19"/>
      <c r="K97" s="67"/>
      <c r="M97" s="19"/>
      <c r="N97" s="19"/>
      <c r="O97" s="67"/>
      <c r="Q97" s="19"/>
      <c r="R97" s="19"/>
      <c r="S97" s="67"/>
      <c r="U97" s="19"/>
      <c r="V97" s="19"/>
      <c r="W97" s="67"/>
      <c r="X97" s="21"/>
      <c r="Y97" s="21"/>
      <c r="Z97" s="21"/>
    </row>
    <row r="98" spans="1:26" s="18" customFormat="1" ht="12.75" hidden="1">
      <c r="A98" s="64"/>
      <c r="C98" s="64"/>
      <c r="D98" s="61"/>
      <c r="E98" s="62"/>
      <c r="F98" s="62"/>
      <c r="G98" s="69"/>
      <c r="H98" s="63"/>
      <c r="I98" s="62"/>
      <c r="J98" s="62"/>
      <c r="K98" s="69"/>
      <c r="L98" s="63"/>
      <c r="M98" s="62"/>
      <c r="N98" s="62"/>
      <c r="O98" s="69"/>
      <c r="P98" s="63"/>
      <c r="Q98" s="62"/>
      <c r="R98" s="62"/>
      <c r="S98" s="69"/>
      <c r="T98" s="63"/>
      <c r="U98" s="62"/>
      <c r="V98" s="62"/>
      <c r="W98" s="69"/>
      <c r="X98" s="21"/>
      <c r="Y98" s="21"/>
      <c r="Z98" s="21"/>
    </row>
    <row r="99" spans="1:26" s="18" customFormat="1" ht="12.75" hidden="1">
      <c r="A99" s="60"/>
      <c r="C99" s="60"/>
      <c r="E99" s="19"/>
      <c r="F99" s="19"/>
      <c r="I99" s="19"/>
      <c r="J99" s="19"/>
      <c r="M99" s="19"/>
      <c r="N99" s="19"/>
      <c r="Q99" s="19"/>
      <c r="R99" s="19"/>
      <c r="U99" s="19"/>
      <c r="V99" s="19"/>
      <c r="X99" s="21"/>
      <c r="Y99" s="21"/>
      <c r="Z99" s="21"/>
    </row>
    <row r="100" spans="1:26" s="18" customFormat="1" ht="12.75" hidden="1">
      <c r="A100" s="60"/>
      <c r="C100" s="60"/>
      <c r="I100" s="19"/>
      <c r="J100" s="19"/>
      <c r="M100" s="19"/>
      <c r="N100" s="19"/>
      <c r="Q100" s="19"/>
      <c r="R100" s="19"/>
      <c r="U100" s="19"/>
      <c r="V100" s="19"/>
      <c r="X100" s="21"/>
      <c r="Y100" s="21"/>
      <c r="Z100" s="21"/>
    </row>
    <row r="101" spans="1:26" s="18" customFormat="1" ht="12.75">
      <c r="A101" s="60"/>
      <c r="C101" s="60"/>
      <c r="I101" s="19"/>
      <c r="J101" s="19"/>
      <c r="M101" s="19"/>
      <c r="N101" s="19"/>
      <c r="Q101" s="19"/>
      <c r="R101" s="19"/>
      <c r="U101" s="19"/>
      <c r="V101" s="19"/>
      <c r="X101" s="21"/>
      <c r="Y101" s="21"/>
      <c r="Z101" s="21"/>
    </row>
    <row r="102" spans="1:26" s="18" customFormat="1" ht="12.75">
      <c r="A102" s="60"/>
      <c r="C102" s="60"/>
      <c r="I102" s="19"/>
      <c r="J102" s="19"/>
      <c r="M102" s="19"/>
      <c r="N102" s="19"/>
      <c r="Q102" s="19"/>
      <c r="R102" s="19"/>
      <c r="U102" s="19"/>
      <c r="V102" s="19"/>
      <c r="X102" s="21"/>
      <c r="Y102" s="21"/>
      <c r="Z102" s="21"/>
    </row>
    <row r="103" spans="1:26" s="18" customFormat="1" ht="12.75">
      <c r="A103" s="60"/>
      <c r="C103" s="60"/>
      <c r="I103" s="19"/>
      <c r="J103" s="19"/>
      <c r="M103" s="19"/>
      <c r="N103" s="19"/>
      <c r="Q103" s="19"/>
      <c r="R103" s="19"/>
      <c r="U103" s="19"/>
      <c r="V103" s="19"/>
      <c r="X103" s="21"/>
      <c r="Y103" s="21"/>
      <c r="Z103" s="21"/>
    </row>
    <row r="104" spans="1:26" s="18" customFormat="1" ht="12.75">
      <c r="A104" s="60"/>
      <c r="C104" s="60"/>
      <c r="I104" s="19"/>
      <c r="J104" s="19"/>
      <c r="Q104" s="19"/>
      <c r="R104" s="19"/>
      <c r="U104" s="19"/>
      <c r="V104" s="19"/>
      <c r="X104" s="21"/>
      <c r="Y104" s="21"/>
      <c r="Z104" s="21"/>
    </row>
    <row r="105" spans="1:26" s="18" customFormat="1" ht="12.75">
      <c r="A105" s="60"/>
      <c r="C105" s="60"/>
      <c r="X105" s="21"/>
      <c r="Y105" s="21"/>
      <c r="Z105" s="21"/>
    </row>
  </sheetData>
  <printOptions horizontalCentered="1"/>
  <pageMargins left="0.5" right="0.5" top="1" bottom="1" header="0.5" footer="0.5"/>
  <pageSetup fitToHeight="3" horizontalDpi="600" verticalDpi="600" orientation="landscape" scale="63" r:id="rId1"/>
  <rowBreaks count="1" manualBreakCount="1">
    <brk id="32" max="22" man="1"/>
  </rowBreaks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47">
    <tabColor indexed="42"/>
  </sheetPr>
  <dimension ref="A1:AA56"/>
  <sheetViews>
    <sheetView zoomScale="75" zoomScaleNormal="75" workbookViewId="0" topLeftCell="A1">
      <selection activeCell="O36" sqref="O36"/>
    </sheetView>
  </sheetViews>
  <sheetFormatPr defaultColWidth="9.140625" defaultRowHeight="12.75" outlineLevelRow="2"/>
  <cols>
    <col min="1" max="1" width="20.8515625" style="54" customWidth="1"/>
    <col min="2" max="2" width="1.28515625" style="0" customWidth="1"/>
    <col min="3" max="3" width="30.57421875" style="54" customWidth="1"/>
    <col min="4" max="4" width="1.28515625" style="0" customWidth="1"/>
    <col min="5" max="5" width="10.140625" style="0" bestFit="1" customWidth="1"/>
    <col min="6" max="6" width="9.8515625" style="0" bestFit="1" customWidth="1"/>
    <col min="7" max="7" width="9.28125" style="0" bestFit="1" customWidth="1"/>
    <col min="8" max="8" width="1.28515625" style="0" customWidth="1"/>
    <col min="9" max="9" width="10.140625" style="0" bestFit="1" customWidth="1"/>
    <col min="10" max="10" width="9.8515625" style="0" bestFit="1" customWidth="1"/>
    <col min="11" max="11" width="9.28125" style="0" bestFit="1" customWidth="1"/>
    <col min="12" max="12" width="1.28515625" style="0" customWidth="1"/>
    <col min="13" max="14" width="6.57421875" style="0" customWidth="1"/>
    <col min="15" max="15" width="9.28125" style="0" bestFit="1" customWidth="1"/>
    <col min="16" max="16" width="1.28515625" style="0" customWidth="1"/>
    <col min="17" max="17" width="9.7109375" style="0" bestFit="1" customWidth="1"/>
    <col min="18" max="18" width="6.57421875" style="0" customWidth="1"/>
    <col min="19" max="19" width="9.28125" style="0" bestFit="1" customWidth="1"/>
    <col min="20" max="20" width="1.28515625" style="0" customWidth="1"/>
    <col min="21" max="21" width="9.8515625" style="0" bestFit="1" customWidth="1"/>
    <col min="22" max="22" width="10.421875" style="0" bestFit="1" customWidth="1"/>
    <col min="23" max="23" width="9.28125" style="0" bestFit="1" customWidth="1"/>
    <col min="24" max="27" width="9.140625" style="4" customWidth="1"/>
  </cols>
  <sheetData>
    <row r="1" spans="1:23" s="4" customFormat="1" ht="20.25">
      <c r="A1" s="366" t="s">
        <v>583</v>
      </c>
      <c r="B1" s="321"/>
      <c r="C1" s="366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  <c r="Q1" s="321"/>
      <c r="R1" s="321"/>
      <c r="S1" s="321"/>
      <c r="T1" s="321"/>
      <c r="U1" s="321"/>
      <c r="V1" s="321"/>
      <c r="W1" s="321"/>
    </row>
    <row r="2" spans="1:4" s="4" customFormat="1" ht="12.75">
      <c r="A2" s="105"/>
      <c r="C2" s="105"/>
      <c r="D2" s="412"/>
    </row>
    <row r="3" spans="1:4" s="4" customFormat="1" ht="13.5" thickBot="1">
      <c r="A3" s="8" t="s">
        <v>584</v>
      </c>
      <c r="B3" s="8"/>
      <c r="C3" s="96"/>
      <c r="D3" s="413"/>
    </row>
    <row r="4" spans="1:23" s="4" customFormat="1" ht="12.75">
      <c r="A4" s="98"/>
      <c r="B4" s="125"/>
      <c r="C4" s="98"/>
      <c r="D4" s="125"/>
      <c r="E4" s="90" t="s">
        <v>532</v>
      </c>
      <c r="F4" s="90"/>
      <c r="G4" s="90"/>
      <c r="H4" s="416"/>
      <c r="I4" s="90" t="s">
        <v>533</v>
      </c>
      <c r="J4" s="90"/>
      <c r="K4" s="89"/>
      <c r="L4" s="121"/>
      <c r="M4" s="90" t="s">
        <v>534</v>
      </c>
      <c r="N4" s="90"/>
      <c r="O4" s="89"/>
      <c r="P4" s="121"/>
      <c r="Q4" s="416" t="s">
        <v>535</v>
      </c>
      <c r="R4" s="90"/>
      <c r="S4" s="90"/>
      <c r="T4" s="416"/>
      <c r="U4" s="90" t="s">
        <v>10</v>
      </c>
      <c r="V4" s="90"/>
      <c r="W4" s="89"/>
    </row>
    <row r="5" spans="1:23" s="4" customFormat="1" ht="26.25" thickBot="1">
      <c r="A5" s="99" t="s">
        <v>72</v>
      </c>
      <c r="B5" s="127"/>
      <c r="C5" s="99" t="s">
        <v>521</v>
      </c>
      <c r="D5" s="127"/>
      <c r="E5" s="36" t="s">
        <v>625</v>
      </c>
      <c r="F5" s="36" t="s">
        <v>626</v>
      </c>
      <c r="G5" s="36" t="s">
        <v>58</v>
      </c>
      <c r="H5" s="377"/>
      <c r="I5" s="36" t="s">
        <v>625</v>
      </c>
      <c r="J5" s="36" t="s">
        <v>626</v>
      </c>
      <c r="K5" s="36" t="s">
        <v>58</v>
      </c>
      <c r="L5" s="377"/>
      <c r="M5" s="36" t="s">
        <v>625</v>
      </c>
      <c r="N5" s="36" t="s">
        <v>626</v>
      </c>
      <c r="O5" s="36" t="s">
        <v>58</v>
      </c>
      <c r="P5" s="377"/>
      <c r="Q5" s="377" t="s">
        <v>625</v>
      </c>
      <c r="R5" s="36" t="s">
        <v>626</v>
      </c>
      <c r="S5" s="36" t="s">
        <v>58</v>
      </c>
      <c r="T5" s="377"/>
      <c r="U5" s="36" t="s">
        <v>625</v>
      </c>
      <c r="V5" s="36" t="s">
        <v>626</v>
      </c>
      <c r="W5" s="36" t="s">
        <v>58</v>
      </c>
    </row>
    <row r="6" spans="1:23" s="47" customFormat="1" ht="28.5" customHeight="1" outlineLevel="2">
      <c r="A6" s="405" t="s">
        <v>553</v>
      </c>
      <c r="B6" s="160"/>
      <c r="C6" s="405" t="s">
        <v>314</v>
      </c>
      <c r="D6" s="160"/>
      <c r="E6" s="41">
        <v>1457</v>
      </c>
      <c r="F6" s="41">
        <v>1121</v>
      </c>
      <c r="G6" s="37">
        <v>-23.061084747314453</v>
      </c>
      <c r="H6" s="231"/>
      <c r="I6" s="41">
        <v>1811</v>
      </c>
      <c r="J6" s="41">
        <v>1705</v>
      </c>
      <c r="K6" s="37">
        <v>-5.853119850158691</v>
      </c>
      <c r="L6" s="231"/>
      <c r="M6" s="41">
        <v>54</v>
      </c>
      <c r="N6" s="41">
        <v>0</v>
      </c>
      <c r="O6" s="37">
        <v>-100</v>
      </c>
      <c r="P6" s="232"/>
      <c r="Q6" s="41">
        <v>59</v>
      </c>
      <c r="R6" s="41">
        <v>75</v>
      </c>
      <c r="S6" s="37">
        <v>27.11864471435547</v>
      </c>
      <c r="T6" s="231"/>
      <c r="U6" s="41">
        <v>3381</v>
      </c>
      <c r="V6" s="41">
        <v>2901</v>
      </c>
      <c r="W6" s="37">
        <v>-14.196983337402344</v>
      </c>
    </row>
    <row r="7" spans="1:23" s="47" customFormat="1" ht="29.25" customHeight="1" outlineLevel="2">
      <c r="A7" s="42"/>
      <c r="B7" s="168"/>
      <c r="C7" s="42" t="s">
        <v>571</v>
      </c>
      <c r="D7" s="168"/>
      <c r="E7" s="28">
        <v>0</v>
      </c>
      <c r="F7" s="28">
        <v>0</v>
      </c>
      <c r="G7" s="39">
        <v>0</v>
      </c>
      <c r="H7" s="232"/>
      <c r="I7" s="28">
        <v>0</v>
      </c>
      <c r="J7" s="28">
        <v>28</v>
      </c>
      <c r="K7" s="39">
        <v>0</v>
      </c>
      <c r="L7" s="232"/>
      <c r="M7" s="28">
        <v>0</v>
      </c>
      <c r="N7" s="28">
        <v>0</v>
      </c>
      <c r="O7" s="39">
        <v>0</v>
      </c>
      <c r="P7" s="232"/>
      <c r="Q7" s="28">
        <v>0</v>
      </c>
      <c r="R7" s="28">
        <v>0</v>
      </c>
      <c r="S7" s="39">
        <v>0</v>
      </c>
      <c r="T7" s="232"/>
      <c r="U7" s="28">
        <v>0</v>
      </c>
      <c r="V7" s="28">
        <v>28</v>
      </c>
      <c r="W7" s="39">
        <v>0</v>
      </c>
    </row>
    <row r="8" spans="1:27" s="217" customFormat="1" ht="29.25" customHeight="1" outlineLevel="1">
      <c r="A8" s="426"/>
      <c r="B8" s="203"/>
      <c r="C8" s="274" t="s">
        <v>653</v>
      </c>
      <c r="D8" s="179"/>
      <c r="E8" s="220">
        <f>SUBTOTAL(9,E6:E7)</f>
        <v>1457</v>
      </c>
      <c r="F8" s="220">
        <f>SUBTOTAL(9,F6:F7)</f>
        <v>1121</v>
      </c>
      <c r="G8" s="183">
        <f>(F8-E8)/E8*100</f>
        <v>-23.06108442004118</v>
      </c>
      <c r="H8" s="233"/>
      <c r="I8" s="220">
        <f>SUBTOTAL(9,I6:I7)</f>
        <v>1811</v>
      </c>
      <c r="J8" s="220">
        <f>SUBTOTAL(9,J6:J7)</f>
        <v>1733</v>
      </c>
      <c r="K8" s="183">
        <f>(J8-I8)/I8*100</f>
        <v>-4.307012700165655</v>
      </c>
      <c r="L8" s="233"/>
      <c r="M8" s="220">
        <f>SUBTOTAL(9,M6:M7)</f>
        <v>54</v>
      </c>
      <c r="N8" s="220">
        <f>SUBTOTAL(9,N6:N7)</f>
        <v>0</v>
      </c>
      <c r="O8" s="183">
        <f>(N8-M8)/M8*100</f>
        <v>-100</v>
      </c>
      <c r="P8" s="233"/>
      <c r="Q8" s="220">
        <f>SUBTOTAL(9,Q6:Q7)</f>
        <v>59</v>
      </c>
      <c r="R8" s="220">
        <f>SUBTOTAL(9,R6:R7)</f>
        <v>75</v>
      </c>
      <c r="S8" s="183">
        <f>(R8-Q8)/Q8*100</f>
        <v>27.11864406779661</v>
      </c>
      <c r="T8" s="233"/>
      <c r="U8" s="220">
        <f>SUBTOTAL(9,U6:U7)</f>
        <v>3381</v>
      </c>
      <c r="V8" s="220">
        <f>SUBTOTAL(9,V6:V7)</f>
        <v>2929</v>
      </c>
      <c r="W8" s="183">
        <f>(V8-U8)/U8*100</f>
        <v>-13.36882579118604</v>
      </c>
      <c r="X8" s="47"/>
      <c r="Y8" s="47"/>
      <c r="Z8" s="47"/>
      <c r="AA8" s="47"/>
    </row>
    <row r="9" spans="1:23" s="47" customFormat="1" ht="29.25" customHeight="1" outlineLevel="2">
      <c r="A9" s="42" t="s">
        <v>272</v>
      </c>
      <c r="B9" s="168"/>
      <c r="C9" s="42" t="s">
        <v>273</v>
      </c>
      <c r="D9" s="168"/>
      <c r="E9" s="28">
        <v>0</v>
      </c>
      <c r="F9" s="28">
        <v>0</v>
      </c>
      <c r="G9" s="39">
        <v>0</v>
      </c>
      <c r="H9" s="232"/>
      <c r="I9" s="28">
        <v>348</v>
      </c>
      <c r="J9" s="28">
        <v>360</v>
      </c>
      <c r="K9" s="39">
        <v>3.4482758045196533</v>
      </c>
      <c r="L9" s="232"/>
      <c r="M9" s="28">
        <v>0</v>
      </c>
      <c r="N9" s="28">
        <v>0</v>
      </c>
      <c r="O9" s="39">
        <v>0</v>
      </c>
      <c r="P9" s="232"/>
      <c r="Q9" s="28">
        <v>0</v>
      </c>
      <c r="R9" s="28">
        <v>0</v>
      </c>
      <c r="S9" s="39">
        <v>0</v>
      </c>
      <c r="T9" s="232"/>
      <c r="U9" s="28">
        <v>348</v>
      </c>
      <c r="V9" s="28">
        <v>360</v>
      </c>
      <c r="W9" s="39">
        <v>3.4482758045196533</v>
      </c>
    </row>
    <row r="10" spans="1:23" s="47" customFormat="1" ht="29.25" customHeight="1" outlineLevel="2">
      <c r="A10" s="42"/>
      <c r="B10" s="168"/>
      <c r="C10" s="42" t="s">
        <v>549</v>
      </c>
      <c r="D10" s="168"/>
      <c r="E10" s="28">
        <v>432</v>
      </c>
      <c r="F10" s="28">
        <v>392</v>
      </c>
      <c r="G10" s="39">
        <v>-9.259259223937988</v>
      </c>
      <c r="H10" s="232"/>
      <c r="I10" s="28">
        <v>308</v>
      </c>
      <c r="J10" s="28">
        <v>1026</v>
      </c>
      <c r="K10" s="39">
        <v>233.11688232421875</v>
      </c>
      <c r="L10" s="232"/>
      <c r="M10" s="28">
        <v>0</v>
      </c>
      <c r="N10" s="28">
        <v>34</v>
      </c>
      <c r="O10" s="39">
        <v>0</v>
      </c>
      <c r="P10" s="232"/>
      <c r="Q10" s="28">
        <v>22</v>
      </c>
      <c r="R10" s="28">
        <v>149</v>
      </c>
      <c r="S10" s="39">
        <v>577.272705078125</v>
      </c>
      <c r="T10" s="232"/>
      <c r="U10" s="28">
        <v>762</v>
      </c>
      <c r="V10" s="28">
        <v>1601</v>
      </c>
      <c r="W10" s="39">
        <v>110.10498809814453</v>
      </c>
    </row>
    <row r="11" spans="1:23" s="47" customFormat="1" ht="29.25" customHeight="1" outlineLevel="2">
      <c r="A11" s="42"/>
      <c r="B11" s="168"/>
      <c r="C11" s="42" t="s">
        <v>582</v>
      </c>
      <c r="D11" s="168"/>
      <c r="E11" s="28">
        <v>66</v>
      </c>
      <c r="F11" s="28">
        <v>0</v>
      </c>
      <c r="G11" s="39">
        <v>-100</v>
      </c>
      <c r="H11" s="232"/>
      <c r="I11" s="28">
        <v>806</v>
      </c>
      <c r="J11" s="28">
        <v>0</v>
      </c>
      <c r="K11" s="39">
        <v>-100</v>
      </c>
      <c r="L11" s="232"/>
      <c r="M11" s="28">
        <v>0</v>
      </c>
      <c r="N11" s="28">
        <v>0</v>
      </c>
      <c r="O11" s="39">
        <v>0</v>
      </c>
      <c r="P11" s="232"/>
      <c r="Q11" s="28">
        <v>22</v>
      </c>
      <c r="R11" s="28">
        <v>17</v>
      </c>
      <c r="S11" s="39">
        <v>-22.727272033691406</v>
      </c>
      <c r="T11" s="232"/>
      <c r="U11" s="28">
        <v>894</v>
      </c>
      <c r="V11" s="28">
        <v>17</v>
      </c>
      <c r="W11" s="39">
        <v>-98.09843444824219</v>
      </c>
    </row>
    <row r="12" spans="1:23" s="47" customFormat="1" ht="29.25" customHeight="1" outlineLevel="2">
      <c r="A12" s="42"/>
      <c r="B12" s="168"/>
      <c r="C12" s="42" t="s">
        <v>569</v>
      </c>
      <c r="D12" s="168"/>
      <c r="E12" s="28">
        <v>0</v>
      </c>
      <c r="F12" s="28">
        <v>0</v>
      </c>
      <c r="G12" s="39">
        <v>0</v>
      </c>
      <c r="H12" s="232"/>
      <c r="I12" s="28">
        <v>0</v>
      </c>
      <c r="J12" s="28">
        <v>0</v>
      </c>
      <c r="K12" s="39">
        <v>0</v>
      </c>
      <c r="L12" s="232"/>
      <c r="M12" s="28">
        <v>0</v>
      </c>
      <c r="N12" s="28">
        <v>0</v>
      </c>
      <c r="O12" s="39">
        <v>0</v>
      </c>
      <c r="P12" s="232"/>
      <c r="Q12" s="28">
        <v>4</v>
      </c>
      <c r="R12" s="28">
        <v>6</v>
      </c>
      <c r="S12" s="39">
        <v>50</v>
      </c>
      <c r="T12" s="232"/>
      <c r="U12" s="28">
        <v>4</v>
      </c>
      <c r="V12" s="28">
        <v>6</v>
      </c>
      <c r="W12" s="39">
        <v>50</v>
      </c>
    </row>
    <row r="13" spans="1:23" s="47" customFormat="1" ht="29.25" customHeight="1" outlineLevel="2">
      <c r="A13" s="42"/>
      <c r="B13" s="168"/>
      <c r="C13" s="42" t="s">
        <v>570</v>
      </c>
      <c r="D13" s="168"/>
      <c r="E13" s="28">
        <v>46</v>
      </c>
      <c r="F13" s="28">
        <v>48</v>
      </c>
      <c r="G13" s="39">
        <v>4.34782600402832</v>
      </c>
      <c r="H13" s="232"/>
      <c r="I13" s="28">
        <v>0</v>
      </c>
      <c r="J13" s="28">
        <v>0</v>
      </c>
      <c r="K13" s="39">
        <v>0</v>
      </c>
      <c r="L13" s="232"/>
      <c r="M13" s="28">
        <v>0</v>
      </c>
      <c r="N13" s="28">
        <v>0</v>
      </c>
      <c r="O13" s="39">
        <v>0</v>
      </c>
      <c r="P13" s="232"/>
      <c r="Q13" s="28">
        <v>52</v>
      </c>
      <c r="R13" s="28">
        <v>48</v>
      </c>
      <c r="S13" s="39">
        <v>-7.692307472229004</v>
      </c>
      <c r="T13" s="232"/>
      <c r="U13" s="28">
        <v>98</v>
      </c>
      <c r="V13" s="28">
        <v>96</v>
      </c>
      <c r="W13" s="39">
        <v>-2.040816307067871</v>
      </c>
    </row>
    <row r="14" spans="1:27" s="217" customFormat="1" ht="29.25" customHeight="1" outlineLevel="1">
      <c r="A14" s="426"/>
      <c r="B14" s="203"/>
      <c r="C14" s="274" t="s">
        <v>652</v>
      </c>
      <c r="D14" s="179"/>
      <c r="E14" s="220">
        <f>SUBTOTAL(9,E9:E13)</f>
        <v>544</v>
      </c>
      <c r="F14" s="220">
        <f>SUBTOTAL(9,F9:F13)</f>
        <v>440</v>
      </c>
      <c r="G14" s="183">
        <f>(F14-E14)/E14*100</f>
        <v>-19.11764705882353</v>
      </c>
      <c r="H14" s="233"/>
      <c r="I14" s="220">
        <f>SUBTOTAL(9,I9:I13)</f>
        <v>1462</v>
      </c>
      <c r="J14" s="220">
        <f>SUBTOTAL(9,J9:J13)</f>
        <v>1386</v>
      </c>
      <c r="K14" s="183">
        <f>(J14-I14)/I14*100</f>
        <v>-5.198358413132695</v>
      </c>
      <c r="L14" s="233"/>
      <c r="M14" s="220">
        <f>SUBTOTAL(9,M9:M13)</f>
        <v>0</v>
      </c>
      <c r="N14" s="220">
        <f>SUBTOTAL(9,N9:N13)</f>
        <v>34</v>
      </c>
      <c r="O14" s="183"/>
      <c r="P14" s="233"/>
      <c r="Q14" s="220">
        <f>SUBTOTAL(9,Q9:Q13)</f>
        <v>100</v>
      </c>
      <c r="R14" s="220">
        <f>SUBTOTAL(9,R9:R13)</f>
        <v>220</v>
      </c>
      <c r="S14" s="183">
        <f>(R14-Q14)/Q14*100</f>
        <v>120</v>
      </c>
      <c r="T14" s="233"/>
      <c r="U14" s="220">
        <f>SUBTOTAL(9,U9:U13)</f>
        <v>2106</v>
      </c>
      <c r="V14" s="220">
        <f>SUBTOTAL(9,V9:V13)</f>
        <v>2080</v>
      </c>
      <c r="W14" s="183">
        <f>(V14-U14)/U14*100</f>
        <v>-1.2345679012345678</v>
      </c>
      <c r="X14" s="47"/>
      <c r="Y14" s="47"/>
      <c r="Z14" s="47"/>
      <c r="AA14" s="47"/>
    </row>
    <row r="15" spans="1:23" s="47" customFormat="1" ht="29.25" customHeight="1" outlineLevel="2">
      <c r="A15" s="42" t="s">
        <v>236</v>
      </c>
      <c r="B15" s="168"/>
      <c r="C15" s="42" t="s">
        <v>572</v>
      </c>
      <c r="D15" s="168"/>
      <c r="E15" s="28">
        <v>37</v>
      </c>
      <c r="F15" s="28">
        <v>16</v>
      </c>
      <c r="G15" s="39">
        <v>-56.75675582885742</v>
      </c>
      <c r="H15" s="232"/>
      <c r="I15" s="28">
        <v>0</v>
      </c>
      <c r="J15" s="28">
        <v>0</v>
      </c>
      <c r="K15" s="39">
        <v>0</v>
      </c>
      <c r="L15" s="232"/>
      <c r="M15" s="28">
        <v>0</v>
      </c>
      <c r="N15" s="28">
        <v>0</v>
      </c>
      <c r="O15" s="39">
        <v>0</v>
      </c>
      <c r="P15" s="232"/>
      <c r="Q15" s="28">
        <v>17</v>
      </c>
      <c r="R15" s="28">
        <v>11</v>
      </c>
      <c r="S15" s="39">
        <v>-35.29411697387695</v>
      </c>
      <c r="T15" s="232"/>
      <c r="U15" s="28">
        <v>54</v>
      </c>
      <c r="V15" s="28">
        <v>27</v>
      </c>
      <c r="W15" s="39">
        <v>-50</v>
      </c>
    </row>
    <row r="16" spans="1:23" s="47" customFormat="1" ht="29.25" customHeight="1" outlineLevel="2">
      <c r="A16" s="42"/>
      <c r="B16" s="168"/>
      <c r="C16" s="42" t="s">
        <v>573</v>
      </c>
      <c r="D16" s="168"/>
      <c r="E16" s="28">
        <v>96</v>
      </c>
      <c r="F16" s="28">
        <v>96</v>
      </c>
      <c r="G16" s="39">
        <v>0</v>
      </c>
      <c r="H16" s="232"/>
      <c r="I16" s="28">
        <v>243</v>
      </c>
      <c r="J16" s="28">
        <v>296</v>
      </c>
      <c r="K16" s="39">
        <v>21.810699462890625</v>
      </c>
      <c r="L16" s="232"/>
      <c r="M16" s="28">
        <v>0</v>
      </c>
      <c r="N16" s="28">
        <v>0</v>
      </c>
      <c r="O16" s="39">
        <v>0</v>
      </c>
      <c r="P16" s="232"/>
      <c r="Q16" s="28">
        <v>58</v>
      </c>
      <c r="R16" s="28">
        <v>79</v>
      </c>
      <c r="S16" s="39">
        <v>36.2068977355957</v>
      </c>
      <c r="T16" s="232"/>
      <c r="U16" s="28">
        <v>397</v>
      </c>
      <c r="V16" s="28">
        <v>471</v>
      </c>
      <c r="W16" s="39">
        <v>18.639799118041992</v>
      </c>
    </row>
    <row r="17" spans="1:23" s="47" customFormat="1" ht="29.25" customHeight="1" outlineLevel="2">
      <c r="A17" s="42"/>
      <c r="B17" s="168"/>
      <c r="C17" s="42" t="s">
        <v>574</v>
      </c>
      <c r="D17" s="168"/>
      <c r="E17" s="28">
        <v>57</v>
      </c>
      <c r="F17" s="28">
        <v>30</v>
      </c>
      <c r="G17" s="39">
        <v>-47.3684196472168</v>
      </c>
      <c r="H17" s="232"/>
      <c r="I17" s="28">
        <v>149</v>
      </c>
      <c r="J17" s="28">
        <v>147</v>
      </c>
      <c r="K17" s="39">
        <v>-1.3422819375991821</v>
      </c>
      <c r="L17" s="232"/>
      <c r="M17" s="28">
        <v>0</v>
      </c>
      <c r="N17" s="28">
        <v>0</v>
      </c>
      <c r="O17" s="39">
        <v>0</v>
      </c>
      <c r="P17" s="232"/>
      <c r="Q17" s="28">
        <v>12</v>
      </c>
      <c r="R17" s="28">
        <v>0</v>
      </c>
      <c r="S17" s="39">
        <v>-100</v>
      </c>
      <c r="T17" s="232"/>
      <c r="U17" s="28">
        <v>218</v>
      </c>
      <c r="V17" s="28">
        <v>177</v>
      </c>
      <c r="W17" s="39">
        <v>-18.80733871459961</v>
      </c>
    </row>
    <row r="18" spans="1:23" s="47" customFormat="1" ht="29.25" customHeight="1" outlineLevel="2">
      <c r="A18" s="42"/>
      <c r="B18" s="168"/>
      <c r="C18" s="42" t="s">
        <v>575</v>
      </c>
      <c r="D18" s="168"/>
      <c r="E18" s="28">
        <v>45</v>
      </c>
      <c r="F18" s="28">
        <v>17</v>
      </c>
      <c r="G18" s="39">
        <v>-62.22222137451172</v>
      </c>
      <c r="H18" s="232"/>
      <c r="I18" s="28">
        <v>0</v>
      </c>
      <c r="J18" s="28">
        <v>33</v>
      </c>
      <c r="K18" s="39">
        <v>0</v>
      </c>
      <c r="L18" s="232"/>
      <c r="M18" s="28">
        <v>0</v>
      </c>
      <c r="N18" s="28">
        <v>0</v>
      </c>
      <c r="O18" s="39">
        <v>0</v>
      </c>
      <c r="P18" s="232"/>
      <c r="Q18" s="28">
        <v>112</v>
      </c>
      <c r="R18" s="28">
        <v>53</v>
      </c>
      <c r="S18" s="39">
        <v>-52.67856979370117</v>
      </c>
      <c r="T18" s="232"/>
      <c r="U18" s="28">
        <v>157</v>
      </c>
      <c r="V18" s="28">
        <v>103</v>
      </c>
      <c r="W18" s="39">
        <v>-34.39490509033203</v>
      </c>
    </row>
    <row r="19" spans="1:23" s="47" customFormat="1" ht="29.25" customHeight="1" outlineLevel="2">
      <c r="A19" s="42"/>
      <c r="B19" s="168"/>
      <c r="C19" s="42" t="s">
        <v>576</v>
      </c>
      <c r="D19" s="168"/>
      <c r="E19" s="28">
        <v>66</v>
      </c>
      <c r="F19" s="28">
        <v>46</v>
      </c>
      <c r="G19" s="39">
        <v>-30.303030014038086</v>
      </c>
      <c r="H19" s="232"/>
      <c r="I19" s="28">
        <v>0</v>
      </c>
      <c r="J19" s="28">
        <v>0</v>
      </c>
      <c r="K19" s="39">
        <v>0</v>
      </c>
      <c r="L19" s="232"/>
      <c r="M19" s="28">
        <v>0</v>
      </c>
      <c r="N19" s="28">
        <v>0</v>
      </c>
      <c r="O19" s="39">
        <v>0</v>
      </c>
      <c r="P19" s="232"/>
      <c r="Q19" s="28">
        <v>7</v>
      </c>
      <c r="R19" s="28">
        <v>3</v>
      </c>
      <c r="S19" s="39">
        <v>-57.14285659790039</v>
      </c>
      <c r="T19" s="232"/>
      <c r="U19" s="28">
        <v>73</v>
      </c>
      <c r="V19" s="28">
        <v>49</v>
      </c>
      <c r="W19" s="39">
        <v>-32.876712799072266</v>
      </c>
    </row>
    <row r="20" spans="1:27" s="217" customFormat="1" ht="29.25" customHeight="1" outlineLevel="1">
      <c r="A20" s="426"/>
      <c r="B20" s="203"/>
      <c r="C20" s="274" t="s">
        <v>654</v>
      </c>
      <c r="D20" s="179"/>
      <c r="E20" s="220">
        <f>SUBTOTAL(9,E15:E19)</f>
        <v>301</v>
      </c>
      <c r="F20" s="220">
        <f>SUBTOTAL(9,F15:F19)</f>
        <v>205</v>
      </c>
      <c r="G20" s="183">
        <f>(F20-E20)/E20*100</f>
        <v>-31.893687707641195</v>
      </c>
      <c r="H20" s="233"/>
      <c r="I20" s="220">
        <f>SUBTOTAL(9,I15:I19)</f>
        <v>392</v>
      </c>
      <c r="J20" s="220">
        <f>SUBTOTAL(9,J15:J19)</f>
        <v>476</v>
      </c>
      <c r="K20" s="183">
        <f>(J20-I20)/I20*100</f>
        <v>21.428571428571427</v>
      </c>
      <c r="L20" s="233"/>
      <c r="M20" s="220">
        <f>SUBTOTAL(9,M15:M19)</f>
        <v>0</v>
      </c>
      <c r="N20" s="220">
        <f>SUBTOTAL(9,N15:N19)</f>
        <v>0</v>
      </c>
      <c r="O20" s="183"/>
      <c r="P20" s="233"/>
      <c r="Q20" s="220">
        <f>SUBTOTAL(9,Q15:Q19)</f>
        <v>206</v>
      </c>
      <c r="R20" s="220">
        <f>SUBTOTAL(9,R15:R19)</f>
        <v>146</v>
      </c>
      <c r="S20" s="183">
        <f>(R20-Q20)/Q20*100</f>
        <v>-29.126213592233007</v>
      </c>
      <c r="T20" s="233"/>
      <c r="U20" s="220">
        <f>SUBTOTAL(9,U15:U19)</f>
        <v>899</v>
      </c>
      <c r="V20" s="220">
        <f>SUBTOTAL(9,V15:V19)</f>
        <v>827</v>
      </c>
      <c r="W20" s="183">
        <f>(V20-U20)/U20*100</f>
        <v>-8.008898776418242</v>
      </c>
      <c r="X20" s="47"/>
      <c r="Y20" s="47"/>
      <c r="Z20" s="47"/>
      <c r="AA20" s="47"/>
    </row>
    <row r="21" spans="1:23" s="47" customFormat="1" ht="27.75" customHeight="1" outlineLevel="2">
      <c r="A21" s="42" t="s">
        <v>240</v>
      </c>
      <c r="B21" s="168"/>
      <c r="C21" s="42" t="s">
        <v>244</v>
      </c>
      <c r="D21" s="168"/>
      <c r="E21" s="28">
        <v>1473</v>
      </c>
      <c r="F21" s="28">
        <v>1457</v>
      </c>
      <c r="G21" s="39">
        <v>-1.0862185955047607</v>
      </c>
      <c r="H21" s="232"/>
      <c r="I21" s="28">
        <v>0</v>
      </c>
      <c r="J21" s="28">
        <v>0</v>
      </c>
      <c r="K21" s="39">
        <v>0</v>
      </c>
      <c r="L21" s="232"/>
      <c r="M21" s="28">
        <v>0</v>
      </c>
      <c r="N21" s="28">
        <v>0</v>
      </c>
      <c r="O21" s="39">
        <v>0</v>
      </c>
      <c r="P21" s="232"/>
      <c r="Q21" s="28">
        <v>19</v>
      </c>
      <c r="R21" s="28">
        <v>14</v>
      </c>
      <c r="S21" s="39">
        <v>-26.3157901763916</v>
      </c>
      <c r="T21" s="232"/>
      <c r="U21" s="28">
        <v>1492</v>
      </c>
      <c r="V21" s="28">
        <v>1471</v>
      </c>
      <c r="W21" s="39">
        <v>-1.4075067043304443</v>
      </c>
    </row>
    <row r="22" spans="1:27" s="217" customFormat="1" ht="27.75" customHeight="1" outlineLevel="1">
      <c r="A22" s="426"/>
      <c r="B22" s="203"/>
      <c r="C22" s="274" t="s">
        <v>655</v>
      </c>
      <c r="D22" s="179"/>
      <c r="E22" s="220">
        <f>SUBTOTAL(9,E21:E21)</f>
        <v>1473</v>
      </c>
      <c r="F22" s="220">
        <f>SUBTOTAL(9,F21:F21)</f>
        <v>1457</v>
      </c>
      <c r="G22" s="183">
        <f>(F22-E22)/E22*100</f>
        <v>-1.0862186014935504</v>
      </c>
      <c r="H22" s="233"/>
      <c r="I22" s="220">
        <f>SUBTOTAL(9,I21:I21)</f>
        <v>0</v>
      </c>
      <c r="J22" s="220">
        <f>SUBTOTAL(9,J21:J21)</f>
        <v>0</v>
      </c>
      <c r="K22" s="183"/>
      <c r="L22" s="233"/>
      <c r="M22" s="220">
        <f>SUBTOTAL(9,M21:M21)</f>
        <v>0</v>
      </c>
      <c r="N22" s="220">
        <f>SUBTOTAL(9,N21:N21)</f>
        <v>0</v>
      </c>
      <c r="O22" s="183"/>
      <c r="P22" s="233"/>
      <c r="Q22" s="220">
        <f>SUBTOTAL(9,Q21:Q21)</f>
        <v>19</v>
      </c>
      <c r="R22" s="220">
        <f>SUBTOTAL(9,R21:R21)</f>
        <v>14</v>
      </c>
      <c r="S22" s="183">
        <f>(R22-Q22)/Q22*100</f>
        <v>-26.31578947368421</v>
      </c>
      <c r="T22" s="233"/>
      <c r="U22" s="220">
        <f>SUBTOTAL(9,U21:U21)</f>
        <v>1492</v>
      </c>
      <c r="V22" s="220">
        <f>SUBTOTAL(9,V21:V21)</f>
        <v>1471</v>
      </c>
      <c r="W22" s="183">
        <f>(V22-U22)/U22*100</f>
        <v>-1.4075067024128687</v>
      </c>
      <c r="X22" s="47"/>
      <c r="Y22" s="47"/>
      <c r="Z22" s="47"/>
      <c r="AA22" s="47"/>
    </row>
    <row r="23" spans="1:23" s="47" customFormat="1" ht="28.5" customHeight="1" outlineLevel="2">
      <c r="A23" s="42" t="s">
        <v>254</v>
      </c>
      <c r="B23" s="168"/>
      <c r="C23" s="42" t="s">
        <v>255</v>
      </c>
      <c r="D23" s="168"/>
      <c r="E23" s="28">
        <v>479</v>
      </c>
      <c r="F23" s="28">
        <v>321</v>
      </c>
      <c r="G23" s="39">
        <v>-32.98538589477539</v>
      </c>
      <c r="H23" s="232"/>
      <c r="I23" s="28">
        <v>424</v>
      </c>
      <c r="J23" s="28">
        <v>347</v>
      </c>
      <c r="K23" s="39">
        <v>-18.160377502441406</v>
      </c>
      <c r="L23" s="232"/>
      <c r="M23" s="28">
        <v>0</v>
      </c>
      <c r="N23" s="28">
        <v>0</v>
      </c>
      <c r="O23" s="39">
        <v>0</v>
      </c>
      <c r="P23" s="232"/>
      <c r="Q23" s="28">
        <v>0</v>
      </c>
      <c r="R23" s="28">
        <v>0</v>
      </c>
      <c r="S23" s="39">
        <v>0</v>
      </c>
      <c r="T23" s="232"/>
      <c r="U23" s="28">
        <v>903</v>
      </c>
      <c r="V23" s="28">
        <v>668</v>
      </c>
      <c r="W23" s="39">
        <v>-26.024362564086914</v>
      </c>
    </row>
    <row r="24" spans="1:23" s="47" customFormat="1" ht="32.25" customHeight="1" outlineLevel="2">
      <c r="A24" s="42"/>
      <c r="B24" s="168"/>
      <c r="C24" s="42" t="s">
        <v>577</v>
      </c>
      <c r="D24" s="168"/>
      <c r="E24" s="28">
        <v>390</v>
      </c>
      <c r="F24" s="28">
        <v>209</v>
      </c>
      <c r="G24" s="39">
        <v>-46.410255432128906</v>
      </c>
      <c r="H24" s="232"/>
      <c r="I24" s="28">
        <v>594</v>
      </c>
      <c r="J24" s="28">
        <v>574</v>
      </c>
      <c r="K24" s="39">
        <v>-3.3670034408569336</v>
      </c>
      <c r="L24" s="232"/>
      <c r="M24" s="28">
        <v>0</v>
      </c>
      <c r="N24" s="28">
        <v>0</v>
      </c>
      <c r="O24" s="39">
        <v>0</v>
      </c>
      <c r="P24" s="232"/>
      <c r="Q24" s="28">
        <v>36</v>
      </c>
      <c r="R24" s="28">
        <v>8</v>
      </c>
      <c r="S24" s="39">
        <v>-77.77777862548828</v>
      </c>
      <c r="T24" s="232"/>
      <c r="U24" s="28">
        <v>1020</v>
      </c>
      <c r="V24" s="28">
        <v>791</v>
      </c>
      <c r="W24" s="39">
        <v>-22.45098114013672</v>
      </c>
    </row>
    <row r="25" spans="1:23" s="47" customFormat="1" ht="19.5" customHeight="1" outlineLevel="2">
      <c r="A25" s="42"/>
      <c r="B25" s="168"/>
      <c r="C25" s="42" t="s">
        <v>578</v>
      </c>
      <c r="D25" s="168"/>
      <c r="E25" s="28">
        <v>21</v>
      </c>
      <c r="F25" s="28">
        <v>43</v>
      </c>
      <c r="G25" s="39">
        <v>104.76190185546875</v>
      </c>
      <c r="H25" s="232"/>
      <c r="I25" s="28">
        <v>0</v>
      </c>
      <c r="J25" s="28">
        <v>0</v>
      </c>
      <c r="K25" s="39">
        <v>0</v>
      </c>
      <c r="L25" s="232"/>
      <c r="M25" s="28">
        <v>0</v>
      </c>
      <c r="N25" s="28">
        <v>13</v>
      </c>
      <c r="O25" s="39">
        <v>0</v>
      </c>
      <c r="P25" s="232"/>
      <c r="Q25" s="28">
        <v>1441</v>
      </c>
      <c r="R25" s="28">
        <v>0</v>
      </c>
      <c r="S25" s="39">
        <v>-100</v>
      </c>
      <c r="T25" s="232"/>
      <c r="U25" s="28">
        <v>1462</v>
      </c>
      <c r="V25" s="28">
        <v>56</v>
      </c>
      <c r="W25" s="39">
        <v>-96.16963195800781</v>
      </c>
    </row>
    <row r="26" spans="1:23" s="47" customFormat="1" ht="19.5" customHeight="1" outlineLevel="2">
      <c r="A26" s="42"/>
      <c r="B26" s="168"/>
      <c r="C26" s="42" t="s">
        <v>260</v>
      </c>
      <c r="D26" s="168"/>
      <c r="E26" s="28">
        <v>0</v>
      </c>
      <c r="F26" s="28">
        <v>0</v>
      </c>
      <c r="G26" s="39">
        <v>0</v>
      </c>
      <c r="H26" s="232"/>
      <c r="I26" s="28">
        <v>0</v>
      </c>
      <c r="J26" s="28">
        <v>0</v>
      </c>
      <c r="K26" s="39">
        <v>0</v>
      </c>
      <c r="L26" s="232"/>
      <c r="M26" s="28">
        <v>0</v>
      </c>
      <c r="N26" s="28">
        <v>0</v>
      </c>
      <c r="O26" s="39">
        <v>0</v>
      </c>
      <c r="P26" s="232"/>
      <c r="Q26" s="28">
        <v>0</v>
      </c>
      <c r="R26" s="28">
        <v>4</v>
      </c>
      <c r="S26" s="39">
        <v>0</v>
      </c>
      <c r="T26" s="232"/>
      <c r="U26" s="28">
        <v>0</v>
      </c>
      <c r="V26" s="28">
        <v>4</v>
      </c>
      <c r="W26" s="39">
        <v>0</v>
      </c>
    </row>
    <row r="27" spans="1:23" s="47" customFormat="1" ht="19.5" customHeight="1" outlineLevel="2">
      <c r="A27" s="42"/>
      <c r="B27" s="168"/>
      <c r="C27" s="42" t="s">
        <v>265</v>
      </c>
      <c r="D27" s="168"/>
      <c r="E27" s="28">
        <v>500</v>
      </c>
      <c r="F27" s="28">
        <v>448</v>
      </c>
      <c r="G27" s="39">
        <v>-10.399999618530273</v>
      </c>
      <c r="H27" s="232"/>
      <c r="I27" s="28">
        <v>1202</v>
      </c>
      <c r="J27" s="28">
        <v>1212</v>
      </c>
      <c r="K27" s="39">
        <v>0.8319467306137085</v>
      </c>
      <c r="L27" s="232"/>
      <c r="M27" s="28">
        <v>0</v>
      </c>
      <c r="N27" s="28">
        <v>0</v>
      </c>
      <c r="O27" s="39">
        <v>0</v>
      </c>
      <c r="P27" s="232"/>
      <c r="Q27" s="28">
        <v>40</v>
      </c>
      <c r="R27" s="28">
        <v>108</v>
      </c>
      <c r="S27" s="39">
        <v>170</v>
      </c>
      <c r="T27" s="232"/>
      <c r="U27" s="28">
        <v>1742</v>
      </c>
      <c r="V27" s="28">
        <v>1768</v>
      </c>
      <c r="W27" s="39">
        <v>1.492537260055542</v>
      </c>
    </row>
    <row r="28" spans="1:23" s="47" customFormat="1" ht="39.75" customHeight="1" outlineLevel="2">
      <c r="A28" s="42"/>
      <c r="B28" s="168"/>
      <c r="C28" s="42" t="s">
        <v>579</v>
      </c>
      <c r="D28" s="168"/>
      <c r="E28" s="28">
        <v>1354</v>
      </c>
      <c r="F28" s="28">
        <v>819</v>
      </c>
      <c r="G28" s="39">
        <v>-39.51255416870117</v>
      </c>
      <c r="H28" s="232"/>
      <c r="I28" s="28">
        <v>1062</v>
      </c>
      <c r="J28" s="28">
        <v>1009</v>
      </c>
      <c r="K28" s="39">
        <v>-4.990583896636963</v>
      </c>
      <c r="L28" s="232"/>
      <c r="M28" s="28">
        <v>0</v>
      </c>
      <c r="N28" s="28">
        <v>0</v>
      </c>
      <c r="O28" s="39">
        <v>0</v>
      </c>
      <c r="P28" s="232"/>
      <c r="Q28" s="28">
        <v>0</v>
      </c>
      <c r="R28" s="28">
        <v>0</v>
      </c>
      <c r="S28" s="39">
        <v>0</v>
      </c>
      <c r="T28" s="232"/>
      <c r="U28" s="28">
        <v>2416</v>
      </c>
      <c r="V28" s="28">
        <v>1828</v>
      </c>
      <c r="W28" s="39">
        <v>-24.33774757385254</v>
      </c>
    </row>
    <row r="29" spans="1:23" s="47" customFormat="1" ht="39.75" customHeight="1" outlineLevel="2">
      <c r="A29" s="42"/>
      <c r="B29" s="168"/>
      <c r="C29" s="42" t="s">
        <v>580</v>
      </c>
      <c r="D29" s="168"/>
      <c r="E29" s="28">
        <v>0</v>
      </c>
      <c r="F29" s="28">
        <v>0</v>
      </c>
      <c r="G29" s="39">
        <v>0</v>
      </c>
      <c r="H29" s="232"/>
      <c r="I29" s="28">
        <v>72</v>
      </c>
      <c r="J29" s="28">
        <v>0</v>
      </c>
      <c r="K29" s="39">
        <v>-100</v>
      </c>
      <c r="L29" s="232"/>
      <c r="M29" s="28">
        <v>0</v>
      </c>
      <c r="N29" s="28">
        <v>0</v>
      </c>
      <c r="O29" s="39">
        <v>0</v>
      </c>
      <c r="P29" s="232"/>
      <c r="Q29" s="28">
        <v>206</v>
      </c>
      <c r="R29" s="28">
        <v>132</v>
      </c>
      <c r="S29" s="39">
        <v>-35.92232894897461</v>
      </c>
      <c r="T29" s="232"/>
      <c r="U29" s="28">
        <v>278</v>
      </c>
      <c r="V29" s="28">
        <v>132</v>
      </c>
      <c r="W29" s="39">
        <v>-52.51798629760742</v>
      </c>
    </row>
    <row r="30" spans="1:27" s="217" customFormat="1" ht="39.75" customHeight="1" outlineLevel="1">
      <c r="A30" s="426"/>
      <c r="B30" s="203"/>
      <c r="C30" s="274" t="s">
        <v>657</v>
      </c>
      <c r="D30" s="179"/>
      <c r="E30" s="220">
        <f>SUBTOTAL(9,E23:E29)</f>
        <v>2744</v>
      </c>
      <c r="F30" s="220">
        <f>SUBTOTAL(9,F23:F29)</f>
        <v>1840</v>
      </c>
      <c r="G30" s="183">
        <f>(F30-E30)/E30*100</f>
        <v>-32.94460641399417</v>
      </c>
      <c r="H30" s="233"/>
      <c r="I30" s="220">
        <f>SUBTOTAL(9,I23:I29)</f>
        <v>3354</v>
      </c>
      <c r="J30" s="220">
        <f>SUBTOTAL(9,J23:J29)</f>
        <v>3142</v>
      </c>
      <c r="K30" s="183">
        <f>(J30-I30)/I30*100</f>
        <v>-6.320810971973763</v>
      </c>
      <c r="L30" s="233"/>
      <c r="M30" s="220">
        <f>SUBTOTAL(9,M23:M29)</f>
        <v>0</v>
      </c>
      <c r="N30" s="220">
        <f>SUBTOTAL(9,N23:N29)</f>
        <v>13</v>
      </c>
      <c r="O30" s="183"/>
      <c r="P30" s="233"/>
      <c r="Q30" s="220">
        <f>SUBTOTAL(9,Q23:Q29)</f>
        <v>1723</v>
      </c>
      <c r="R30" s="220">
        <f>SUBTOTAL(9,R23:R29)</f>
        <v>252</v>
      </c>
      <c r="S30" s="183">
        <f>(R30-Q30)/Q30*100</f>
        <v>-85.37434706906558</v>
      </c>
      <c r="T30" s="233"/>
      <c r="U30" s="220">
        <f>SUBTOTAL(9,U23:U29)</f>
        <v>7821</v>
      </c>
      <c r="V30" s="220">
        <f>SUBTOTAL(9,V23:V29)</f>
        <v>5247</v>
      </c>
      <c r="W30" s="183">
        <f>(V30-U30)/U30*100</f>
        <v>-32.91139240506329</v>
      </c>
      <c r="X30" s="47"/>
      <c r="Y30" s="47"/>
      <c r="Z30" s="47"/>
      <c r="AA30" s="47"/>
    </row>
    <row r="31" spans="1:23" s="47" customFormat="1" ht="30" customHeight="1" outlineLevel="2">
      <c r="A31" s="42" t="s">
        <v>247</v>
      </c>
      <c r="B31" s="168"/>
      <c r="C31" s="42" t="s">
        <v>16</v>
      </c>
      <c r="D31" s="168"/>
      <c r="E31" s="28">
        <v>0</v>
      </c>
      <c r="F31" s="28">
        <v>0</v>
      </c>
      <c r="G31" s="39">
        <v>0</v>
      </c>
      <c r="H31" s="232"/>
      <c r="I31" s="28">
        <v>126</v>
      </c>
      <c r="J31" s="28">
        <v>46</v>
      </c>
      <c r="K31" s="39">
        <v>-63.492061614990234</v>
      </c>
      <c r="L31" s="232"/>
      <c r="M31" s="28">
        <v>0</v>
      </c>
      <c r="N31" s="28">
        <v>0</v>
      </c>
      <c r="O31" s="39">
        <v>0</v>
      </c>
      <c r="P31" s="232"/>
      <c r="Q31" s="28">
        <v>48</v>
      </c>
      <c r="R31" s="28">
        <v>49</v>
      </c>
      <c r="S31" s="39">
        <v>2.0833332538604736</v>
      </c>
      <c r="T31" s="232"/>
      <c r="U31" s="28">
        <v>174</v>
      </c>
      <c r="V31" s="28">
        <v>95</v>
      </c>
      <c r="W31" s="39">
        <v>-45.40229797363281</v>
      </c>
    </row>
    <row r="32" spans="1:23" s="47" customFormat="1" ht="19.5" customHeight="1" outlineLevel="2">
      <c r="A32" s="42"/>
      <c r="B32" s="168"/>
      <c r="C32" s="42" t="s">
        <v>563</v>
      </c>
      <c r="D32" s="168"/>
      <c r="E32" s="28">
        <v>0</v>
      </c>
      <c r="F32" s="28">
        <v>1945</v>
      </c>
      <c r="G32" s="39">
        <v>0</v>
      </c>
      <c r="H32" s="232"/>
      <c r="I32" s="28">
        <v>0</v>
      </c>
      <c r="J32" s="28">
        <v>0</v>
      </c>
      <c r="K32" s="39">
        <v>0</v>
      </c>
      <c r="L32" s="232"/>
      <c r="M32" s="28">
        <v>0</v>
      </c>
      <c r="N32" s="28">
        <v>0</v>
      </c>
      <c r="O32" s="39">
        <v>0</v>
      </c>
      <c r="P32" s="232"/>
      <c r="Q32" s="28">
        <v>85</v>
      </c>
      <c r="R32" s="28">
        <v>45</v>
      </c>
      <c r="S32" s="39">
        <v>-47.05882263183594</v>
      </c>
      <c r="T32" s="232"/>
      <c r="U32" s="28">
        <v>85</v>
      </c>
      <c r="V32" s="28">
        <v>1990</v>
      </c>
      <c r="W32" s="39">
        <v>2241.176513671875</v>
      </c>
    </row>
    <row r="33" spans="1:27" s="217" customFormat="1" ht="34.5" customHeight="1" outlineLevel="1">
      <c r="A33" s="426"/>
      <c r="B33" s="203"/>
      <c r="C33" s="274" t="s">
        <v>656</v>
      </c>
      <c r="D33" s="179"/>
      <c r="E33" s="220">
        <f>SUBTOTAL(9,E31:E32)</f>
        <v>0</v>
      </c>
      <c r="F33" s="220">
        <f>SUBTOTAL(9,F31:F32)</f>
        <v>1945</v>
      </c>
      <c r="G33" s="183"/>
      <c r="H33" s="233"/>
      <c r="I33" s="220">
        <f>SUBTOTAL(9,I31:I32)</f>
        <v>126</v>
      </c>
      <c r="J33" s="220">
        <f>SUBTOTAL(9,J31:J32)</f>
        <v>46</v>
      </c>
      <c r="K33" s="183">
        <f>(J33-I33)/I33*100</f>
        <v>-63.49206349206349</v>
      </c>
      <c r="L33" s="233"/>
      <c r="M33" s="220">
        <f>SUBTOTAL(9,M31:M32)</f>
        <v>0</v>
      </c>
      <c r="N33" s="220">
        <f>SUBTOTAL(9,N31:N32)</f>
        <v>0</v>
      </c>
      <c r="O33" s="183"/>
      <c r="P33" s="233"/>
      <c r="Q33" s="220">
        <f>SUBTOTAL(9,Q31:Q32)</f>
        <v>133</v>
      </c>
      <c r="R33" s="220">
        <f>SUBTOTAL(9,R31:R32)</f>
        <v>94</v>
      </c>
      <c r="S33" s="183">
        <f>(R33-Q33)/Q33*100</f>
        <v>-29.32330827067669</v>
      </c>
      <c r="T33" s="233"/>
      <c r="U33" s="220">
        <f>SUBTOTAL(9,U31:U32)</f>
        <v>259</v>
      </c>
      <c r="V33" s="220">
        <f>SUBTOTAL(9,V31:V32)</f>
        <v>2085</v>
      </c>
      <c r="W33" s="183">
        <f>(V33-U33)/U33*100</f>
        <v>705.019305019305</v>
      </c>
      <c r="X33" s="47"/>
      <c r="Y33" s="47"/>
      <c r="Z33" s="47"/>
      <c r="AA33" s="47"/>
    </row>
    <row r="34" spans="1:27" s="18" customFormat="1" ht="19.5" customHeight="1" thickBot="1">
      <c r="A34" s="140" t="s">
        <v>316</v>
      </c>
      <c r="B34" s="143"/>
      <c r="C34" s="140"/>
      <c r="D34" s="143"/>
      <c r="E34" s="142">
        <f>SUBTOTAL(9,E6:E32)</f>
        <v>6519</v>
      </c>
      <c r="F34" s="142">
        <f>SUBTOTAL(9,F6:F32)</f>
        <v>7008</v>
      </c>
      <c r="G34" s="134">
        <f>(F34-E34)/E34*100</f>
        <v>7.501150483202945</v>
      </c>
      <c r="H34" s="262"/>
      <c r="I34" s="142">
        <f>SUBTOTAL(9,I6:I32)</f>
        <v>7145</v>
      </c>
      <c r="J34" s="142">
        <f>SUBTOTAL(9,J6:J32)</f>
        <v>6783</v>
      </c>
      <c r="K34" s="134">
        <f>(J34-I34)/I34*100</f>
        <v>-5.066480055983205</v>
      </c>
      <c r="L34" s="262"/>
      <c r="M34" s="142">
        <f>SUBTOTAL(9,M6:M32)</f>
        <v>54</v>
      </c>
      <c r="N34" s="142">
        <f>SUBTOTAL(9,N6:N32)</f>
        <v>47</v>
      </c>
      <c r="O34" s="134">
        <f>(N34-M34)/M34*100</f>
        <v>-12.962962962962962</v>
      </c>
      <c r="P34" s="135"/>
      <c r="Q34" s="142">
        <f>SUBTOTAL(9,Q6:Q32)</f>
        <v>2240</v>
      </c>
      <c r="R34" s="142">
        <f>SUBTOTAL(9,R6:R32)</f>
        <v>801</v>
      </c>
      <c r="S34" s="134">
        <f>(R34-Q34)/Q34*100</f>
        <v>-64.24107142857143</v>
      </c>
      <c r="T34" s="262"/>
      <c r="U34" s="142">
        <f>SUBTOTAL(9,U6:U32)</f>
        <v>15958</v>
      </c>
      <c r="V34" s="142">
        <f>SUBTOTAL(9,V6:V32)</f>
        <v>14639</v>
      </c>
      <c r="W34" s="134">
        <f>(V34-U34)/U34*100</f>
        <v>-8.265446797844342</v>
      </c>
      <c r="X34" s="21"/>
      <c r="Y34" s="21"/>
      <c r="Z34" s="21"/>
      <c r="AA34" s="21"/>
    </row>
    <row r="35" spans="1:23" s="21" customFormat="1" ht="19.5" customHeight="1" thickTop="1">
      <c r="A35" s="27"/>
      <c r="E35" s="26"/>
      <c r="F35" s="26"/>
      <c r="G35" s="103"/>
      <c r="H35" s="103"/>
      <c r="I35" s="26"/>
      <c r="J35" s="26"/>
      <c r="K35" s="103"/>
      <c r="L35" s="103"/>
      <c r="M35" s="26"/>
      <c r="N35" s="26"/>
      <c r="O35" s="103"/>
      <c r="P35" s="103"/>
      <c r="Q35" s="26"/>
      <c r="R35" s="26"/>
      <c r="S35" s="103"/>
      <c r="T35" s="103"/>
      <c r="U35" s="26"/>
      <c r="V35" s="26"/>
      <c r="W35" s="103"/>
    </row>
    <row r="36" spans="1:23" s="21" customFormat="1" ht="19.5" customHeight="1">
      <c r="A36" s="106"/>
      <c r="C36" s="106"/>
      <c r="D36" s="24"/>
      <c r="E36" s="25"/>
      <c r="F36" s="25"/>
      <c r="G36" s="107"/>
      <c r="H36" s="107"/>
      <c r="I36" s="106"/>
      <c r="J36" s="106"/>
      <c r="K36" s="107"/>
      <c r="L36" s="107"/>
      <c r="M36" s="106"/>
      <c r="N36" s="106"/>
      <c r="O36" s="107"/>
      <c r="P36" s="107"/>
      <c r="Q36" s="25"/>
      <c r="R36" s="25"/>
      <c r="S36" s="107"/>
      <c r="T36" s="107"/>
      <c r="U36" s="25"/>
      <c r="V36" s="25"/>
      <c r="W36" s="107"/>
    </row>
    <row r="37" spans="1:23" s="21" customFormat="1" ht="44.25" customHeight="1">
      <c r="A37" s="27"/>
      <c r="C37" s="27"/>
      <c r="E37" s="26"/>
      <c r="F37" s="26"/>
      <c r="G37" s="103"/>
      <c r="H37" s="103"/>
      <c r="I37" s="26"/>
      <c r="J37" s="26"/>
      <c r="K37" s="103"/>
      <c r="L37" s="103"/>
      <c r="M37" s="26"/>
      <c r="N37" s="26"/>
      <c r="O37" s="103"/>
      <c r="P37" s="103"/>
      <c r="Q37" s="26"/>
      <c r="R37" s="26"/>
      <c r="S37" s="103"/>
      <c r="T37" s="103"/>
      <c r="U37" s="26"/>
      <c r="V37" s="26"/>
      <c r="W37" s="103"/>
    </row>
    <row r="38" spans="1:23" s="21" customFormat="1" ht="12.75">
      <c r="A38" s="27"/>
      <c r="B38" s="24"/>
      <c r="C38" s="106"/>
      <c r="D38" s="24"/>
      <c r="E38" s="25"/>
      <c r="F38" s="25"/>
      <c r="G38" s="107"/>
      <c r="H38" s="107"/>
      <c r="I38" s="25"/>
      <c r="J38" s="25"/>
      <c r="K38" s="107"/>
      <c r="L38" s="107"/>
      <c r="M38" s="25"/>
      <c r="N38" s="25"/>
      <c r="O38" s="107"/>
      <c r="P38" s="107"/>
      <c r="Q38" s="25"/>
      <c r="R38" s="25"/>
      <c r="S38" s="107"/>
      <c r="T38" s="107"/>
      <c r="U38" s="25"/>
      <c r="V38" s="25"/>
      <c r="W38" s="107"/>
    </row>
    <row r="39" spans="1:3" s="21" customFormat="1" ht="12.75">
      <c r="A39" s="27"/>
      <c r="C39" s="27"/>
    </row>
    <row r="40" spans="1:3" s="21" customFormat="1" ht="12.75">
      <c r="A40" s="27"/>
      <c r="C40" s="27"/>
    </row>
    <row r="41" spans="1:3" s="21" customFormat="1" ht="12.75">
      <c r="A41" s="27"/>
      <c r="C41" s="27"/>
    </row>
    <row r="42" spans="1:17" s="21" customFormat="1" ht="12.75">
      <c r="A42" s="27"/>
      <c r="C42" s="425"/>
      <c r="D42" s="26"/>
      <c r="E42" s="103"/>
      <c r="F42" s="26"/>
      <c r="G42" s="26"/>
      <c r="H42" s="103"/>
      <c r="I42" s="26"/>
      <c r="J42" s="26"/>
      <c r="K42" s="103"/>
      <c r="L42" s="26"/>
      <c r="M42" s="26"/>
      <c r="N42" s="103"/>
      <c r="O42" s="26"/>
      <c r="P42" s="26"/>
      <c r="Q42" s="103"/>
    </row>
    <row r="43" spans="1:17" s="21" customFormat="1" ht="12.75">
      <c r="A43" s="27"/>
      <c r="C43" s="425"/>
      <c r="D43" s="26"/>
      <c r="E43" s="103"/>
      <c r="F43" s="26"/>
      <c r="G43" s="26"/>
      <c r="H43" s="103"/>
      <c r="I43" s="26"/>
      <c r="J43" s="26"/>
      <c r="K43" s="103"/>
      <c r="L43" s="26"/>
      <c r="M43" s="26"/>
      <c r="N43" s="103"/>
      <c r="O43" s="26"/>
      <c r="P43" s="26"/>
      <c r="Q43" s="103"/>
    </row>
    <row r="44" spans="1:17" s="21" customFormat="1" ht="12.75">
      <c r="A44" s="27"/>
      <c r="C44" s="425"/>
      <c r="D44" s="26"/>
      <c r="E44" s="103"/>
      <c r="F44" s="26"/>
      <c r="G44" s="26"/>
      <c r="H44" s="103"/>
      <c r="I44" s="26"/>
      <c r="J44" s="26"/>
      <c r="K44" s="103"/>
      <c r="L44" s="26"/>
      <c r="M44" s="26"/>
      <c r="N44" s="103"/>
      <c r="O44" s="26"/>
      <c r="P44" s="26"/>
      <c r="Q44" s="103"/>
    </row>
    <row r="45" spans="1:17" s="21" customFormat="1" ht="12.75">
      <c r="A45" s="27"/>
      <c r="C45" s="425"/>
      <c r="D45" s="26"/>
      <c r="E45" s="103"/>
      <c r="F45" s="26"/>
      <c r="G45" s="26"/>
      <c r="H45" s="103"/>
      <c r="I45" s="26"/>
      <c r="J45" s="26"/>
      <c r="K45" s="103"/>
      <c r="L45" s="26"/>
      <c r="M45" s="26"/>
      <c r="N45" s="103"/>
      <c r="O45" s="26"/>
      <c r="P45" s="26"/>
      <c r="Q45" s="103"/>
    </row>
    <row r="46" spans="1:17" s="4" customFormat="1" ht="12.75">
      <c r="A46" s="105"/>
      <c r="C46" s="427"/>
      <c r="D46" s="7"/>
      <c r="E46" s="151"/>
      <c r="F46" s="7"/>
      <c r="G46" s="7"/>
      <c r="H46" s="151"/>
      <c r="I46" s="7"/>
      <c r="J46" s="7"/>
      <c r="K46" s="151"/>
      <c r="L46" s="7"/>
      <c r="M46" s="7"/>
      <c r="N46" s="151"/>
      <c r="O46" s="7"/>
      <c r="P46" s="7"/>
      <c r="Q46" s="151"/>
    </row>
    <row r="47" spans="1:17" s="4" customFormat="1" ht="12.75">
      <c r="A47" s="105"/>
      <c r="C47" s="427"/>
      <c r="D47" s="7"/>
      <c r="E47" s="151"/>
      <c r="F47" s="7"/>
      <c r="G47" s="7"/>
      <c r="H47" s="151"/>
      <c r="I47" s="7"/>
      <c r="J47" s="7"/>
      <c r="K47" s="151"/>
      <c r="L47" s="7"/>
      <c r="M47" s="7"/>
      <c r="N47" s="151"/>
      <c r="O47" s="7"/>
      <c r="P47" s="7"/>
      <c r="Q47" s="151"/>
    </row>
    <row r="48" spans="1:17" s="4" customFormat="1" ht="12.75">
      <c r="A48" s="105"/>
      <c r="C48" s="427"/>
      <c r="D48" s="7"/>
      <c r="E48" s="151"/>
      <c r="F48" s="7"/>
      <c r="G48" s="7"/>
      <c r="H48" s="151"/>
      <c r="I48" s="7"/>
      <c r="J48" s="7"/>
      <c r="K48" s="151"/>
      <c r="L48" s="7"/>
      <c r="M48" s="7"/>
      <c r="N48" s="151"/>
      <c r="O48" s="7"/>
      <c r="P48" s="7"/>
      <c r="Q48" s="151"/>
    </row>
    <row r="49" spans="1:17" s="4" customFormat="1" ht="12.75">
      <c r="A49" s="105"/>
      <c r="C49" s="427"/>
      <c r="D49" s="7"/>
      <c r="E49" s="151"/>
      <c r="F49" s="7"/>
      <c r="G49" s="7"/>
      <c r="H49" s="151"/>
      <c r="I49" s="7"/>
      <c r="J49" s="7"/>
      <c r="K49" s="151"/>
      <c r="L49" s="7"/>
      <c r="M49" s="7"/>
      <c r="N49" s="151"/>
      <c r="O49" s="7"/>
      <c r="P49" s="7"/>
      <c r="Q49" s="151"/>
    </row>
    <row r="50" spans="1:17" s="4" customFormat="1" ht="12.75">
      <c r="A50" s="105"/>
      <c r="C50" s="427"/>
      <c r="D50" s="7"/>
      <c r="E50" s="151"/>
      <c r="F50" s="7"/>
      <c r="G50" s="7"/>
      <c r="H50" s="151"/>
      <c r="I50" s="7"/>
      <c r="J50" s="7"/>
      <c r="K50" s="151"/>
      <c r="L50" s="7"/>
      <c r="M50" s="7"/>
      <c r="N50" s="151"/>
      <c r="O50" s="7"/>
      <c r="P50" s="7"/>
      <c r="Q50" s="151"/>
    </row>
    <row r="51" spans="1:17" s="4" customFormat="1" ht="12.75">
      <c r="A51" s="105"/>
      <c r="C51" s="427"/>
      <c r="D51" s="7"/>
      <c r="E51" s="151"/>
      <c r="F51" s="7"/>
      <c r="G51" s="7"/>
      <c r="H51" s="151"/>
      <c r="I51" s="7"/>
      <c r="J51" s="7"/>
      <c r="K51" s="151"/>
      <c r="L51" s="7"/>
      <c r="M51" s="7"/>
      <c r="N51" s="151"/>
      <c r="O51" s="7"/>
      <c r="P51" s="7"/>
      <c r="Q51" s="151"/>
    </row>
    <row r="52" spans="1:17" s="4" customFormat="1" ht="12.75">
      <c r="A52" s="105"/>
      <c r="C52" s="427"/>
      <c r="D52" s="7"/>
      <c r="E52" s="151"/>
      <c r="F52" s="7"/>
      <c r="G52" s="7"/>
      <c r="H52" s="151"/>
      <c r="I52" s="7"/>
      <c r="J52" s="7"/>
      <c r="K52" s="151"/>
      <c r="L52" s="7"/>
      <c r="M52" s="7"/>
      <c r="N52" s="151"/>
      <c r="O52" s="7"/>
      <c r="P52" s="7"/>
      <c r="Q52" s="151"/>
    </row>
    <row r="53" spans="1:3" s="4" customFormat="1" ht="12.75">
      <c r="A53" s="105"/>
      <c r="C53" s="105"/>
    </row>
    <row r="54" spans="1:3" s="4" customFormat="1" ht="12.75">
      <c r="A54" s="105"/>
      <c r="C54" s="105"/>
    </row>
    <row r="55" spans="1:3" s="4" customFormat="1" ht="12.75">
      <c r="A55" s="105"/>
      <c r="C55" s="105"/>
    </row>
    <row r="56" spans="1:3" s="4" customFormat="1" ht="12.75">
      <c r="A56" s="105"/>
      <c r="C56" s="105"/>
    </row>
  </sheetData>
  <printOptions horizontalCentered="1"/>
  <pageMargins left="0.5" right="0.5" top="1" bottom="1" header="0.5" footer="0.5"/>
  <pageSetup fitToHeight="2" horizontalDpi="600" verticalDpi="600" orientation="landscape" scale="66" r:id="rId1"/>
  <rowBreaks count="1" manualBreakCount="1">
    <brk id="22" max="22" man="1"/>
  </rowBreaks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43">
    <tabColor indexed="42"/>
    <pageSetUpPr fitToPage="1"/>
  </sheetPr>
  <dimension ref="A1:AB42"/>
  <sheetViews>
    <sheetView zoomScale="75" zoomScaleNormal="75" workbookViewId="0" topLeftCell="A1">
      <selection activeCell="J33" sqref="J33"/>
    </sheetView>
  </sheetViews>
  <sheetFormatPr defaultColWidth="9.140625" defaultRowHeight="12.75" outlineLevelRow="2"/>
  <cols>
    <col min="1" max="1" width="20.8515625" style="54" customWidth="1"/>
    <col min="2" max="2" width="1.28515625" style="0" customWidth="1"/>
    <col min="3" max="3" width="30.57421875" style="54" customWidth="1"/>
    <col min="4" max="4" width="1.28515625" style="0" customWidth="1"/>
    <col min="5" max="6" width="6.57421875" style="0" customWidth="1"/>
    <col min="7" max="7" width="10.8515625" style="0" bestFit="1" customWidth="1"/>
    <col min="8" max="8" width="1.28515625" style="0" customWidth="1"/>
    <col min="9" max="9" width="6.57421875" style="0" customWidth="1"/>
    <col min="10" max="10" width="8.7109375" style="0" bestFit="1" customWidth="1"/>
    <col min="11" max="11" width="10.8515625" style="0" bestFit="1" customWidth="1"/>
    <col min="12" max="12" width="1.28515625" style="0" customWidth="1"/>
    <col min="13" max="14" width="6.57421875" style="0" customWidth="1"/>
    <col min="15" max="15" width="10.8515625" style="0" bestFit="1" customWidth="1"/>
    <col min="16" max="16" width="1.28515625" style="0" customWidth="1"/>
    <col min="17" max="18" width="6.57421875" style="0" customWidth="1"/>
    <col min="20" max="20" width="1.28515625" style="0" customWidth="1"/>
    <col min="21" max="22" width="8.7109375" style="0" bestFit="1" customWidth="1"/>
    <col min="24" max="28" width="9.140625" style="4" customWidth="1"/>
  </cols>
  <sheetData>
    <row r="1" spans="1:23" s="4" customFormat="1" ht="20.25">
      <c r="A1" s="366" t="s">
        <v>583</v>
      </c>
      <c r="B1" s="321"/>
      <c r="C1" s="366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  <c r="Q1" s="321"/>
      <c r="R1" s="321"/>
      <c r="S1" s="321"/>
      <c r="T1" s="321"/>
      <c r="U1" s="321"/>
      <c r="V1" s="321"/>
      <c r="W1" s="321"/>
    </row>
    <row r="2" spans="1:4" s="4" customFormat="1" ht="12.75">
      <c r="A2" s="105"/>
      <c r="C2" s="105"/>
      <c r="D2" s="412"/>
    </row>
    <row r="3" spans="1:4" s="4" customFormat="1" ht="13.5" thickBot="1">
      <c r="A3" s="413" t="s">
        <v>318</v>
      </c>
      <c r="B3" s="8"/>
      <c r="C3" s="96"/>
      <c r="D3" s="413"/>
    </row>
    <row r="4" spans="1:23" s="4" customFormat="1" ht="12.75">
      <c r="A4" s="98"/>
      <c r="B4" s="125"/>
      <c r="C4" s="98"/>
      <c r="D4" s="125"/>
      <c r="E4" s="90" t="s">
        <v>532</v>
      </c>
      <c r="F4" s="90"/>
      <c r="G4" s="90"/>
      <c r="H4" s="125"/>
      <c r="I4" s="90" t="s">
        <v>533</v>
      </c>
      <c r="J4" s="90"/>
      <c r="K4" s="89"/>
      <c r="L4" s="125"/>
      <c r="M4" s="90" t="s">
        <v>534</v>
      </c>
      <c r="N4" s="90"/>
      <c r="O4" s="89"/>
      <c r="P4" s="125"/>
      <c r="Q4" s="416" t="s">
        <v>535</v>
      </c>
      <c r="R4" s="90"/>
      <c r="S4" s="90"/>
      <c r="T4" s="125"/>
      <c r="U4" s="90" t="s">
        <v>10</v>
      </c>
      <c r="V4" s="90"/>
      <c r="W4" s="89"/>
    </row>
    <row r="5" spans="1:23" s="4" customFormat="1" ht="26.25" thickBot="1">
      <c r="A5" s="99" t="s">
        <v>72</v>
      </c>
      <c r="B5" s="127"/>
      <c r="C5" s="99" t="s">
        <v>521</v>
      </c>
      <c r="D5" s="127"/>
      <c r="E5" s="36" t="s">
        <v>625</v>
      </c>
      <c r="F5" s="36" t="s">
        <v>626</v>
      </c>
      <c r="G5" s="36" t="s">
        <v>58</v>
      </c>
      <c r="H5" s="127"/>
      <c r="I5" s="36" t="s">
        <v>625</v>
      </c>
      <c r="J5" s="36" t="s">
        <v>626</v>
      </c>
      <c r="K5" s="36" t="s">
        <v>58</v>
      </c>
      <c r="L5" s="127"/>
      <c r="M5" s="36" t="s">
        <v>625</v>
      </c>
      <c r="N5" s="36" t="s">
        <v>626</v>
      </c>
      <c r="O5" s="36" t="s">
        <v>58</v>
      </c>
      <c r="P5" s="127"/>
      <c r="Q5" s="428" t="s">
        <v>625</v>
      </c>
      <c r="R5" s="36" t="s">
        <v>626</v>
      </c>
      <c r="S5" s="36" t="s">
        <v>58</v>
      </c>
      <c r="T5" s="127"/>
      <c r="U5" s="36" t="s">
        <v>625</v>
      </c>
      <c r="V5" s="36" t="s">
        <v>626</v>
      </c>
      <c r="W5" s="36" t="s">
        <v>58</v>
      </c>
    </row>
    <row r="6" spans="1:23" s="21" customFormat="1" ht="28.5" customHeight="1" outlineLevel="2">
      <c r="A6" s="396" t="s">
        <v>319</v>
      </c>
      <c r="B6" s="408"/>
      <c r="C6" s="21" t="s">
        <v>320</v>
      </c>
      <c r="D6" s="408"/>
      <c r="E6" s="429">
        <v>0</v>
      </c>
      <c r="F6" s="420">
        <v>0</v>
      </c>
      <c r="G6" s="102"/>
      <c r="H6" s="408"/>
      <c r="I6" s="429">
        <v>0</v>
      </c>
      <c r="J6" s="420">
        <v>0</v>
      </c>
      <c r="K6" s="102"/>
      <c r="L6" s="408"/>
      <c r="M6" s="429">
        <v>0</v>
      </c>
      <c r="N6" s="420">
        <v>0</v>
      </c>
      <c r="O6" s="102"/>
      <c r="P6" s="408"/>
      <c r="Q6" s="429">
        <v>20</v>
      </c>
      <c r="R6" s="420">
        <v>19</v>
      </c>
      <c r="S6" s="102">
        <v>-5</v>
      </c>
      <c r="T6" s="408"/>
      <c r="U6" s="429">
        <v>20</v>
      </c>
      <c r="V6" s="420">
        <v>19</v>
      </c>
      <c r="W6" s="102">
        <v>-5</v>
      </c>
    </row>
    <row r="7" spans="1:28" s="18" customFormat="1" ht="28.5" customHeight="1" outlineLevel="1">
      <c r="A7" s="104"/>
      <c r="B7" s="407"/>
      <c r="C7" s="280" t="s">
        <v>658</v>
      </c>
      <c r="D7" s="270"/>
      <c r="E7" s="281">
        <f>SUBTOTAL(9,E6:E6)</f>
        <v>0</v>
      </c>
      <c r="F7" s="156">
        <f>SUBTOTAL(9,F6:F6)</f>
        <v>0</v>
      </c>
      <c r="G7" s="158"/>
      <c r="H7" s="155"/>
      <c r="I7" s="281">
        <f>SUBTOTAL(9,I6:I6)</f>
        <v>0</v>
      </c>
      <c r="J7" s="156">
        <f>SUBTOTAL(9,J6:J6)</f>
        <v>0</v>
      </c>
      <c r="K7" s="158"/>
      <c r="L7" s="155"/>
      <c r="M7" s="281">
        <f>SUBTOTAL(9,M6:M6)</f>
        <v>0</v>
      </c>
      <c r="N7" s="156">
        <f>SUBTOTAL(9,N6:N6)</f>
        <v>0</v>
      </c>
      <c r="O7" s="158"/>
      <c r="P7" s="155"/>
      <c r="Q7" s="281">
        <f>SUBTOTAL(9,Q6:Q6)</f>
        <v>20</v>
      </c>
      <c r="R7" s="156">
        <f>SUBTOTAL(9,R6:R6)</f>
        <v>19</v>
      </c>
      <c r="S7" s="158">
        <f>(R7-Q7)/Q7*100</f>
        <v>-5</v>
      </c>
      <c r="T7" s="155"/>
      <c r="U7" s="281">
        <f>SUBTOTAL(9,U6:U6)</f>
        <v>20</v>
      </c>
      <c r="V7" s="156">
        <f>SUBTOTAL(9,V6:V6)</f>
        <v>19</v>
      </c>
      <c r="W7" s="158">
        <f>(V7-U7)/U7*100</f>
        <v>-5</v>
      </c>
      <c r="X7" s="21"/>
      <c r="Y7" s="21"/>
      <c r="Z7" s="21"/>
      <c r="AA7" s="21"/>
      <c r="AB7" s="21"/>
    </row>
    <row r="8" spans="1:23" s="21" customFormat="1" ht="29.25" customHeight="1" outlineLevel="2">
      <c r="A8" s="27" t="s">
        <v>322</v>
      </c>
      <c r="B8" s="408"/>
      <c r="C8" s="21" t="s">
        <v>323</v>
      </c>
      <c r="D8" s="408"/>
      <c r="E8" s="430">
        <v>0</v>
      </c>
      <c r="F8" s="420">
        <v>0</v>
      </c>
      <c r="G8" s="103"/>
      <c r="H8" s="408"/>
      <c r="I8" s="430">
        <v>0</v>
      </c>
      <c r="J8" s="420">
        <v>0</v>
      </c>
      <c r="K8" s="103"/>
      <c r="L8" s="408"/>
      <c r="M8" s="430">
        <v>0</v>
      </c>
      <c r="N8" s="420">
        <v>0</v>
      </c>
      <c r="O8" s="103"/>
      <c r="P8" s="408"/>
      <c r="Q8" s="430">
        <v>0</v>
      </c>
      <c r="R8" s="420">
        <v>2</v>
      </c>
      <c r="S8" s="103"/>
      <c r="T8" s="408"/>
      <c r="U8" s="430">
        <v>0</v>
      </c>
      <c r="V8" s="420">
        <v>2</v>
      </c>
      <c r="W8" s="103"/>
    </row>
    <row r="9" spans="1:23" s="21" customFormat="1" ht="27.75" customHeight="1" outlineLevel="2">
      <c r="A9" s="27"/>
      <c r="B9" s="408"/>
      <c r="C9" s="21" t="s">
        <v>602</v>
      </c>
      <c r="D9" s="408"/>
      <c r="E9" s="430">
        <v>0</v>
      </c>
      <c r="F9" s="420">
        <v>0</v>
      </c>
      <c r="G9" s="103"/>
      <c r="H9" s="408"/>
      <c r="I9" s="430">
        <v>114</v>
      </c>
      <c r="J9" s="420">
        <v>0</v>
      </c>
      <c r="K9" s="103">
        <v>-100</v>
      </c>
      <c r="L9" s="408"/>
      <c r="M9" s="430">
        <v>0</v>
      </c>
      <c r="N9" s="420">
        <v>0</v>
      </c>
      <c r="O9" s="103"/>
      <c r="P9" s="408"/>
      <c r="Q9" s="430">
        <v>0</v>
      </c>
      <c r="R9" s="420">
        <v>0</v>
      </c>
      <c r="S9" s="103"/>
      <c r="T9" s="408"/>
      <c r="U9" s="430">
        <v>114</v>
      </c>
      <c r="V9" s="420">
        <v>0</v>
      </c>
      <c r="W9" s="103">
        <v>-100</v>
      </c>
    </row>
    <row r="10" spans="1:23" s="21" customFormat="1" ht="28.5" customHeight="1" outlineLevel="2">
      <c r="A10" s="27"/>
      <c r="B10" s="408"/>
      <c r="C10" s="21" t="s">
        <v>355</v>
      </c>
      <c r="D10" s="408"/>
      <c r="E10" s="430">
        <v>0</v>
      </c>
      <c r="F10" s="420">
        <v>0</v>
      </c>
      <c r="G10" s="103"/>
      <c r="H10" s="408"/>
      <c r="I10" s="430">
        <v>0</v>
      </c>
      <c r="J10" s="420">
        <v>0</v>
      </c>
      <c r="K10" s="103"/>
      <c r="L10" s="408"/>
      <c r="M10" s="430">
        <v>0</v>
      </c>
      <c r="N10" s="420">
        <v>0</v>
      </c>
      <c r="O10" s="103"/>
      <c r="P10" s="408"/>
      <c r="Q10" s="430">
        <v>2</v>
      </c>
      <c r="R10" s="420">
        <v>7</v>
      </c>
      <c r="S10" s="103">
        <v>250</v>
      </c>
      <c r="T10" s="408"/>
      <c r="U10" s="430">
        <v>2</v>
      </c>
      <c r="V10" s="420">
        <v>7</v>
      </c>
      <c r="W10" s="103">
        <v>250</v>
      </c>
    </row>
    <row r="11" spans="1:28" s="18" customFormat="1" ht="28.5" customHeight="1" outlineLevel="1">
      <c r="A11" s="104"/>
      <c r="B11" s="407"/>
      <c r="C11" s="280" t="s">
        <v>659</v>
      </c>
      <c r="D11" s="270"/>
      <c r="E11" s="281">
        <f>SUBTOTAL(9,E8:E10)</f>
        <v>0</v>
      </c>
      <c r="F11" s="156">
        <f>SUBTOTAL(9,F8:F10)</f>
        <v>0</v>
      </c>
      <c r="G11" s="158"/>
      <c r="H11" s="155"/>
      <c r="I11" s="281">
        <f>SUBTOTAL(9,I8:I10)</f>
        <v>114</v>
      </c>
      <c r="J11" s="156">
        <f>SUBTOTAL(9,J8:J10)</f>
        <v>0</v>
      </c>
      <c r="K11" s="158">
        <f>(J11-I11)/I11*100</f>
        <v>-100</v>
      </c>
      <c r="L11" s="155"/>
      <c r="M11" s="281">
        <f>SUBTOTAL(9,M8:M10)</f>
        <v>0</v>
      </c>
      <c r="N11" s="156">
        <f>SUBTOTAL(9,N8:N10)</f>
        <v>0</v>
      </c>
      <c r="O11" s="158"/>
      <c r="P11" s="155"/>
      <c r="Q11" s="281">
        <f>SUBTOTAL(9,Q8:Q10)</f>
        <v>2</v>
      </c>
      <c r="R11" s="156">
        <f>SUBTOTAL(9,R8:R10)</f>
        <v>9</v>
      </c>
      <c r="S11" s="158">
        <f>(R11-Q11)/Q11*100</f>
        <v>350</v>
      </c>
      <c r="T11" s="155"/>
      <c r="U11" s="281">
        <f>SUBTOTAL(9,U8:U10)</f>
        <v>116</v>
      </c>
      <c r="V11" s="156">
        <f>SUBTOTAL(9,V8:V10)</f>
        <v>9</v>
      </c>
      <c r="W11" s="158">
        <f>(V11-U11)/U11*100</f>
        <v>-92.24137931034483</v>
      </c>
      <c r="X11" s="21"/>
      <c r="Y11" s="21"/>
      <c r="Z11" s="21"/>
      <c r="AA11" s="21"/>
      <c r="AB11" s="21"/>
    </row>
    <row r="12" spans="1:23" s="21" customFormat="1" ht="32.25" customHeight="1" outlineLevel="2">
      <c r="A12" s="27" t="s">
        <v>326</v>
      </c>
      <c r="B12" s="408"/>
      <c r="C12" s="21" t="s">
        <v>326</v>
      </c>
      <c r="D12" s="408"/>
      <c r="E12" s="430">
        <v>0</v>
      </c>
      <c r="F12" s="420">
        <v>0</v>
      </c>
      <c r="G12" s="103"/>
      <c r="H12" s="408"/>
      <c r="I12" s="430">
        <v>105</v>
      </c>
      <c r="J12" s="420">
        <v>104</v>
      </c>
      <c r="K12" s="103">
        <v>-0.9523809552192688</v>
      </c>
      <c r="L12" s="408"/>
      <c r="M12" s="430">
        <v>0</v>
      </c>
      <c r="N12" s="420">
        <v>0</v>
      </c>
      <c r="O12" s="103"/>
      <c r="P12" s="408"/>
      <c r="Q12" s="430">
        <v>45</v>
      </c>
      <c r="R12" s="420">
        <v>37</v>
      </c>
      <c r="S12" s="103">
        <v>-17.77777862548828</v>
      </c>
      <c r="T12" s="408"/>
      <c r="U12" s="430">
        <v>150</v>
      </c>
      <c r="V12" s="420">
        <v>141</v>
      </c>
      <c r="W12" s="103">
        <v>-6</v>
      </c>
    </row>
    <row r="13" spans="1:28" s="18" customFormat="1" ht="32.25" customHeight="1" outlineLevel="1">
      <c r="A13" s="104"/>
      <c r="B13" s="407"/>
      <c r="C13" s="280" t="s">
        <v>660</v>
      </c>
      <c r="D13" s="270"/>
      <c r="E13" s="281">
        <f>SUBTOTAL(9,E12:E12)</f>
        <v>0</v>
      </c>
      <c r="F13" s="156">
        <f>SUBTOTAL(9,F12:F12)</f>
        <v>0</v>
      </c>
      <c r="G13" s="158"/>
      <c r="H13" s="155"/>
      <c r="I13" s="281">
        <f>SUBTOTAL(9,I12:I12)</f>
        <v>105</v>
      </c>
      <c r="J13" s="156">
        <f>SUBTOTAL(9,J12:J12)</f>
        <v>104</v>
      </c>
      <c r="K13" s="158">
        <f>(J13-I13)/I13*100</f>
        <v>-0.9523809523809524</v>
      </c>
      <c r="L13" s="155"/>
      <c r="M13" s="281">
        <f>SUBTOTAL(9,M12:M12)</f>
        <v>0</v>
      </c>
      <c r="N13" s="156">
        <f>SUBTOTAL(9,N12:N12)</f>
        <v>0</v>
      </c>
      <c r="O13" s="158"/>
      <c r="P13" s="155"/>
      <c r="Q13" s="281">
        <f>SUBTOTAL(9,Q12:Q12)</f>
        <v>45</v>
      </c>
      <c r="R13" s="156">
        <f>SUBTOTAL(9,R12:R12)</f>
        <v>37</v>
      </c>
      <c r="S13" s="158">
        <f>(R13-Q13)/Q13*100</f>
        <v>-17.77777777777778</v>
      </c>
      <c r="T13" s="155"/>
      <c r="U13" s="281">
        <f>SUBTOTAL(9,U12:U12)</f>
        <v>150</v>
      </c>
      <c r="V13" s="156">
        <f>SUBTOTAL(9,V12:V12)</f>
        <v>141</v>
      </c>
      <c r="W13" s="158">
        <f>(V13-U13)/U13*100</f>
        <v>-6</v>
      </c>
      <c r="X13" s="21"/>
      <c r="Y13" s="21"/>
      <c r="Z13" s="21"/>
      <c r="AA13" s="21"/>
      <c r="AB13" s="21"/>
    </row>
    <row r="14" spans="1:23" s="21" customFormat="1" ht="19.5" customHeight="1" outlineLevel="2">
      <c r="A14" s="27" t="s">
        <v>332</v>
      </c>
      <c r="B14" s="408"/>
      <c r="C14" s="21" t="s">
        <v>333</v>
      </c>
      <c r="D14" s="408"/>
      <c r="E14" s="430">
        <v>0</v>
      </c>
      <c r="F14" s="420">
        <v>0</v>
      </c>
      <c r="G14" s="103"/>
      <c r="H14" s="408"/>
      <c r="I14" s="430">
        <v>0</v>
      </c>
      <c r="J14" s="420">
        <v>0</v>
      </c>
      <c r="K14" s="103"/>
      <c r="L14" s="408"/>
      <c r="M14" s="430">
        <v>0</v>
      </c>
      <c r="N14" s="420">
        <v>0</v>
      </c>
      <c r="O14" s="103"/>
      <c r="P14" s="408"/>
      <c r="Q14" s="430">
        <v>20</v>
      </c>
      <c r="R14" s="420">
        <v>4</v>
      </c>
      <c r="S14" s="103">
        <v>-80</v>
      </c>
      <c r="T14" s="408"/>
      <c r="U14" s="430">
        <v>20</v>
      </c>
      <c r="V14" s="420">
        <v>4</v>
      </c>
      <c r="W14" s="103">
        <v>-80</v>
      </c>
    </row>
    <row r="15" spans="1:23" s="21" customFormat="1" ht="19.5" customHeight="1" outlineLevel="2">
      <c r="A15" s="27"/>
      <c r="B15" s="408"/>
      <c r="C15" s="21" t="s">
        <v>603</v>
      </c>
      <c r="D15" s="408"/>
      <c r="E15" s="430">
        <v>0</v>
      </c>
      <c r="F15" s="420">
        <v>0</v>
      </c>
      <c r="G15" s="103"/>
      <c r="H15" s="408"/>
      <c r="I15" s="430">
        <v>0</v>
      </c>
      <c r="J15" s="420">
        <v>33</v>
      </c>
      <c r="K15" s="103"/>
      <c r="L15" s="408"/>
      <c r="M15" s="430">
        <v>0</v>
      </c>
      <c r="N15" s="420">
        <v>0</v>
      </c>
      <c r="O15" s="103"/>
      <c r="P15" s="408"/>
      <c r="Q15" s="430">
        <v>0</v>
      </c>
      <c r="R15" s="420">
        <v>0</v>
      </c>
      <c r="S15" s="103"/>
      <c r="T15" s="408"/>
      <c r="U15" s="430">
        <v>0</v>
      </c>
      <c r="V15" s="420">
        <v>33</v>
      </c>
      <c r="W15" s="103"/>
    </row>
    <row r="16" spans="1:23" s="21" customFormat="1" ht="19.5" customHeight="1" outlineLevel="2">
      <c r="A16" s="27"/>
      <c r="B16" s="408"/>
      <c r="C16" s="21" t="s">
        <v>335</v>
      </c>
      <c r="D16" s="408"/>
      <c r="E16" s="430">
        <v>0</v>
      </c>
      <c r="F16" s="420">
        <v>0</v>
      </c>
      <c r="G16" s="103"/>
      <c r="H16" s="408"/>
      <c r="I16" s="430">
        <v>83</v>
      </c>
      <c r="J16" s="420">
        <v>27</v>
      </c>
      <c r="K16" s="103">
        <v>-67.46987915039062</v>
      </c>
      <c r="L16" s="408"/>
      <c r="M16" s="430">
        <v>0</v>
      </c>
      <c r="N16" s="420">
        <v>0</v>
      </c>
      <c r="O16" s="103"/>
      <c r="P16" s="408"/>
      <c r="Q16" s="430">
        <v>0</v>
      </c>
      <c r="R16" s="420">
        <v>0</v>
      </c>
      <c r="S16" s="103"/>
      <c r="T16" s="408"/>
      <c r="U16" s="430">
        <v>83</v>
      </c>
      <c r="V16" s="420">
        <v>27</v>
      </c>
      <c r="W16" s="103">
        <v>-67.46987915039062</v>
      </c>
    </row>
    <row r="17" spans="1:28" s="18" customFormat="1" ht="19.5" customHeight="1" outlineLevel="1">
      <c r="A17" s="104"/>
      <c r="B17" s="407"/>
      <c r="C17" s="280" t="s">
        <v>661</v>
      </c>
      <c r="D17" s="270"/>
      <c r="E17" s="281">
        <f>SUBTOTAL(9,E14:E16)</f>
        <v>0</v>
      </c>
      <c r="F17" s="156">
        <f>SUBTOTAL(9,F14:F16)</f>
        <v>0</v>
      </c>
      <c r="G17" s="158"/>
      <c r="H17" s="155"/>
      <c r="I17" s="281">
        <f>SUBTOTAL(9,I14:I16)</f>
        <v>83</v>
      </c>
      <c r="J17" s="156">
        <f>SUBTOTAL(9,J14:J16)</f>
        <v>60</v>
      </c>
      <c r="K17" s="158">
        <f>(J17-I17)/I17*100</f>
        <v>-27.710843373493976</v>
      </c>
      <c r="L17" s="155"/>
      <c r="M17" s="281">
        <f>SUBTOTAL(9,M14:M16)</f>
        <v>0</v>
      </c>
      <c r="N17" s="156">
        <f>SUBTOTAL(9,N14:N16)</f>
        <v>0</v>
      </c>
      <c r="O17" s="158"/>
      <c r="P17" s="155"/>
      <c r="Q17" s="281">
        <f>SUBTOTAL(9,Q14:Q16)</f>
        <v>20</v>
      </c>
      <c r="R17" s="156">
        <f>SUBTOTAL(9,R14:R16)</f>
        <v>4</v>
      </c>
      <c r="S17" s="158">
        <f>(R17-Q17)/Q17*100</f>
        <v>-80</v>
      </c>
      <c r="T17" s="155"/>
      <c r="U17" s="281">
        <f>SUBTOTAL(9,U14:U16)</f>
        <v>103</v>
      </c>
      <c r="V17" s="156">
        <f>SUBTOTAL(9,V14:V16)</f>
        <v>64</v>
      </c>
      <c r="W17" s="158">
        <f>(V17-U17)/U17*100</f>
        <v>-37.86407766990291</v>
      </c>
      <c r="X17" s="21"/>
      <c r="Y17" s="21"/>
      <c r="Z17" s="21"/>
      <c r="AA17" s="21"/>
      <c r="AB17" s="21"/>
    </row>
    <row r="18" spans="1:23" s="21" customFormat="1" ht="39.75" customHeight="1" outlineLevel="2">
      <c r="A18" s="27" t="s">
        <v>337</v>
      </c>
      <c r="B18" s="408"/>
      <c r="C18" s="21" t="s">
        <v>602</v>
      </c>
      <c r="D18" s="408"/>
      <c r="E18" s="430">
        <v>132</v>
      </c>
      <c r="F18" s="420">
        <v>96</v>
      </c>
      <c r="G18" s="103">
        <v>-27.272727966308594</v>
      </c>
      <c r="H18" s="408"/>
      <c r="I18" s="430">
        <v>0</v>
      </c>
      <c r="J18" s="420">
        <v>126</v>
      </c>
      <c r="K18" s="103"/>
      <c r="L18" s="408"/>
      <c r="M18" s="430">
        <v>0</v>
      </c>
      <c r="N18" s="420">
        <v>0</v>
      </c>
      <c r="O18" s="103"/>
      <c r="P18" s="408"/>
      <c r="Q18" s="430">
        <v>0</v>
      </c>
      <c r="R18" s="420">
        <v>0</v>
      </c>
      <c r="S18" s="103"/>
      <c r="T18" s="408"/>
      <c r="U18" s="430">
        <v>132</v>
      </c>
      <c r="V18" s="420">
        <v>222</v>
      </c>
      <c r="W18" s="103">
        <v>68.18181610107422</v>
      </c>
    </row>
    <row r="19" spans="1:23" s="21" customFormat="1" ht="39.75" customHeight="1" outlineLevel="2">
      <c r="A19" s="27"/>
      <c r="B19" s="408"/>
      <c r="C19" s="21" t="s">
        <v>337</v>
      </c>
      <c r="D19" s="408"/>
      <c r="E19" s="430">
        <v>0</v>
      </c>
      <c r="F19" s="420">
        <v>0</v>
      </c>
      <c r="G19" s="103"/>
      <c r="H19" s="408"/>
      <c r="I19" s="430">
        <v>0</v>
      </c>
      <c r="J19" s="420">
        <v>0</v>
      </c>
      <c r="K19" s="103"/>
      <c r="L19" s="408"/>
      <c r="M19" s="430">
        <v>0</v>
      </c>
      <c r="N19" s="420">
        <v>0</v>
      </c>
      <c r="O19" s="103"/>
      <c r="P19" s="408"/>
      <c r="Q19" s="430">
        <v>6</v>
      </c>
      <c r="R19" s="420">
        <v>6</v>
      </c>
      <c r="S19" s="103"/>
      <c r="T19" s="408"/>
      <c r="U19" s="430">
        <v>6</v>
      </c>
      <c r="V19" s="420">
        <v>6</v>
      </c>
      <c r="W19" s="103"/>
    </row>
    <row r="20" spans="1:28" s="18" customFormat="1" ht="39.75" customHeight="1" outlineLevel="1">
      <c r="A20" s="104"/>
      <c r="B20" s="407"/>
      <c r="C20" s="280" t="s">
        <v>662</v>
      </c>
      <c r="D20" s="270"/>
      <c r="E20" s="281">
        <f>SUBTOTAL(9,E18:E19)</f>
        <v>132</v>
      </c>
      <c r="F20" s="156">
        <f>SUBTOTAL(9,F18:F19)</f>
        <v>96</v>
      </c>
      <c r="G20" s="158">
        <f>(F20-E20)/E20*100</f>
        <v>-27.27272727272727</v>
      </c>
      <c r="H20" s="155"/>
      <c r="I20" s="281">
        <f>SUBTOTAL(9,I18:I19)</f>
        <v>0</v>
      </c>
      <c r="J20" s="156">
        <f>SUBTOTAL(9,J18:J19)</f>
        <v>126</v>
      </c>
      <c r="K20" s="158"/>
      <c r="L20" s="155"/>
      <c r="M20" s="281">
        <f>SUBTOTAL(9,M18:M19)</f>
        <v>0</v>
      </c>
      <c r="N20" s="156">
        <f>SUBTOTAL(9,N18:N19)</f>
        <v>0</v>
      </c>
      <c r="O20" s="158"/>
      <c r="P20" s="155"/>
      <c r="Q20" s="281">
        <f>SUBTOTAL(9,Q18:Q19)</f>
        <v>6</v>
      </c>
      <c r="R20" s="156">
        <f>SUBTOTAL(9,R18:R19)</f>
        <v>6</v>
      </c>
      <c r="S20" s="158">
        <f>(R20-Q20)/Q20*100</f>
        <v>0</v>
      </c>
      <c r="T20" s="155"/>
      <c r="U20" s="281">
        <f>SUBTOTAL(9,U18:U19)</f>
        <v>138</v>
      </c>
      <c r="V20" s="156">
        <f>SUBTOTAL(9,V18:V19)</f>
        <v>228</v>
      </c>
      <c r="W20" s="158">
        <f>(V20-U20)/U20*100</f>
        <v>65.21739130434783</v>
      </c>
      <c r="X20" s="21"/>
      <c r="Y20" s="21"/>
      <c r="Z20" s="21"/>
      <c r="AA20" s="21"/>
      <c r="AB20" s="21"/>
    </row>
    <row r="21" spans="1:23" s="21" customFormat="1" ht="19.5" customHeight="1" outlineLevel="2">
      <c r="A21" s="27" t="s">
        <v>339</v>
      </c>
      <c r="B21" s="408"/>
      <c r="C21" s="21" t="s">
        <v>353</v>
      </c>
      <c r="D21" s="408"/>
      <c r="E21" s="430">
        <v>0</v>
      </c>
      <c r="F21" s="420">
        <v>0</v>
      </c>
      <c r="G21" s="103"/>
      <c r="H21" s="408"/>
      <c r="I21" s="430">
        <v>0</v>
      </c>
      <c r="J21" s="420">
        <v>0</v>
      </c>
      <c r="K21" s="103"/>
      <c r="L21" s="408"/>
      <c r="M21" s="430">
        <v>0</v>
      </c>
      <c r="N21" s="420">
        <v>0</v>
      </c>
      <c r="O21" s="103"/>
      <c r="P21" s="408"/>
      <c r="Q21" s="430">
        <v>1</v>
      </c>
      <c r="R21" s="420">
        <v>0</v>
      </c>
      <c r="S21" s="103">
        <v>-100</v>
      </c>
      <c r="T21" s="408"/>
      <c r="U21" s="430">
        <v>1</v>
      </c>
      <c r="V21" s="420">
        <v>0</v>
      </c>
      <c r="W21" s="103">
        <v>-100</v>
      </c>
    </row>
    <row r="22" spans="1:23" s="21" customFormat="1" ht="19.5" customHeight="1" outlineLevel="2">
      <c r="A22" s="27"/>
      <c r="B22" s="408"/>
      <c r="C22" s="21" t="s">
        <v>602</v>
      </c>
      <c r="D22" s="408"/>
      <c r="E22" s="430">
        <v>36</v>
      </c>
      <c r="F22" s="420">
        <v>0</v>
      </c>
      <c r="G22" s="103">
        <v>-100</v>
      </c>
      <c r="H22" s="408"/>
      <c r="I22" s="430">
        <v>0</v>
      </c>
      <c r="J22" s="420">
        <v>75</v>
      </c>
      <c r="K22" s="103"/>
      <c r="L22" s="408"/>
      <c r="M22" s="430">
        <v>0</v>
      </c>
      <c r="N22" s="420">
        <v>0</v>
      </c>
      <c r="O22" s="103"/>
      <c r="P22" s="408"/>
      <c r="Q22" s="430">
        <v>0</v>
      </c>
      <c r="R22" s="420">
        <v>0</v>
      </c>
      <c r="S22" s="103"/>
      <c r="T22" s="408"/>
      <c r="U22" s="430">
        <v>36</v>
      </c>
      <c r="V22" s="420">
        <v>75</v>
      </c>
      <c r="W22" s="103">
        <v>108.33333587646484</v>
      </c>
    </row>
    <row r="23" spans="1:23" s="21" customFormat="1" ht="19.5" customHeight="1" outlineLevel="2">
      <c r="A23" s="27"/>
      <c r="B23" s="408"/>
      <c r="C23" s="21" t="s">
        <v>339</v>
      </c>
      <c r="D23" s="408"/>
      <c r="E23" s="430">
        <v>0</v>
      </c>
      <c r="F23" s="420">
        <v>0</v>
      </c>
      <c r="G23" s="103"/>
      <c r="H23" s="408"/>
      <c r="I23" s="430">
        <v>45</v>
      </c>
      <c r="J23" s="420">
        <v>0</v>
      </c>
      <c r="K23" s="103">
        <v>-100</v>
      </c>
      <c r="L23" s="408"/>
      <c r="M23" s="430">
        <v>0</v>
      </c>
      <c r="N23" s="420">
        <v>0</v>
      </c>
      <c r="O23" s="103"/>
      <c r="P23" s="408"/>
      <c r="Q23" s="430">
        <v>16</v>
      </c>
      <c r="R23" s="420">
        <v>39</v>
      </c>
      <c r="S23" s="103">
        <v>143.75</v>
      </c>
      <c r="T23" s="408"/>
      <c r="U23" s="430">
        <v>61</v>
      </c>
      <c r="V23" s="420">
        <v>39</v>
      </c>
      <c r="W23" s="103">
        <v>-36.065574645996094</v>
      </c>
    </row>
    <row r="24" spans="1:28" s="18" customFormat="1" ht="19.5" customHeight="1" outlineLevel="1">
      <c r="A24" s="104"/>
      <c r="B24" s="407"/>
      <c r="C24" s="280" t="s">
        <v>663</v>
      </c>
      <c r="D24" s="270"/>
      <c r="E24" s="281">
        <f>SUBTOTAL(9,E21:E23)</f>
        <v>36</v>
      </c>
      <c r="F24" s="156">
        <f>SUBTOTAL(9,F21:F23)</f>
        <v>0</v>
      </c>
      <c r="G24" s="158">
        <f>(F24-E24)/E24*100</f>
        <v>-100</v>
      </c>
      <c r="H24" s="155"/>
      <c r="I24" s="281">
        <f>SUBTOTAL(9,I21:I23)</f>
        <v>45</v>
      </c>
      <c r="J24" s="156">
        <f>SUBTOTAL(9,J21:J23)</f>
        <v>75</v>
      </c>
      <c r="K24" s="158">
        <f>(J24-I24)/I24*100</f>
        <v>66.66666666666666</v>
      </c>
      <c r="L24" s="155"/>
      <c r="M24" s="281">
        <f>SUBTOTAL(9,M21:M23)</f>
        <v>0</v>
      </c>
      <c r="N24" s="156">
        <f>SUBTOTAL(9,N21:N23)</f>
        <v>0</v>
      </c>
      <c r="O24" s="158"/>
      <c r="P24" s="155"/>
      <c r="Q24" s="281">
        <f>SUBTOTAL(9,Q21:Q23)</f>
        <v>17</v>
      </c>
      <c r="R24" s="156">
        <f>SUBTOTAL(9,R21:R23)</f>
        <v>39</v>
      </c>
      <c r="S24" s="158">
        <f>(R24-Q24)/Q24*100</f>
        <v>129.41176470588235</v>
      </c>
      <c r="T24" s="155"/>
      <c r="U24" s="281">
        <f>SUBTOTAL(9,U21:U23)</f>
        <v>98</v>
      </c>
      <c r="V24" s="156">
        <f>SUBTOTAL(9,V21:V23)</f>
        <v>114</v>
      </c>
      <c r="W24" s="158">
        <f>(V24-U24)/U24*100</f>
        <v>16.3265306122449</v>
      </c>
      <c r="X24" s="21"/>
      <c r="Y24" s="21"/>
      <c r="Z24" s="21"/>
      <c r="AA24" s="21"/>
      <c r="AB24" s="21"/>
    </row>
    <row r="25" spans="1:28" s="20" customFormat="1" ht="19.5" customHeight="1" thickBot="1">
      <c r="A25" s="128" t="s">
        <v>369</v>
      </c>
      <c r="B25" s="143"/>
      <c r="C25" s="140"/>
      <c r="D25" s="143"/>
      <c r="E25" s="282">
        <f>SUBTOTAL(9,E6:E23)</f>
        <v>168</v>
      </c>
      <c r="F25" s="142">
        <f>SUBTOTAL(9,F6:F23)</f>
        <v>96</v>
      </c>
      <c r="G25" s="135">
        <f>(F25-E25)/E25*100</f>
        <v>-42.857142857142854</v>
      </c>
      <c r="H25" s="143"/>
      <c r="I25" s="282">
        <f>SUBTOTAL(9,I6:I23)</f>
        <v>347</v>
      </c>
      <c r="J25" s="142">
        <f>SUBTOTAL(9,J6:J23)</f>
        <v>365</v>
      </c>
      <c r="K25" s="135">
        <f>(J25-I25)/I25*100</f>
        <v>5.187319884726225</v>
      </c>
      <c r="L25" s="143"/>
      <c r="M25" s="282">
        <f>SUBTOTAL(9,M6:M23)</f>
        <v>0</v>
      </c>
      <c r="N25" s="142">
        <f>SUBTOTAL(9,N6:N23)</f>
        <v>0</v>
      </c>
      <c r="O25" s="135"/>
      <c r="P25" s="143"/>
      <c r="Q25" s="282">
        <f>SUBTOTAL(9,Q6:Q23)</f>
        <v>110</v>
      </c>
      <c r="R25" s="142">
        <f>SUBTOTAL(9,R6:R23)</f>
        <v>114</v>
      </c>
      <c r="S25" s="135">
        <f>(R25-Q25)/Q25*100</f>
        <v>3.6363636363636362</v>
      </c>
      <c r="T25" s="143"/>
      <c r="U25" s="282">
        <f>SUBTOTAL(9,U6:U23)</f>
        <v>625</v>
      </c>
      <c r="V25" s="142">
        <f>SUBTOTAL(9,V6:V23)</f>
        <v>575</v>
      </c>
      <c r="W25" s="135">
        <f>(V25-U25)/U25*100</f>
        <v>-8</v>
      </c>
      <c r="X25" s="34"/>
      <c r="Y25" s="34"/>
      <c r="Z25" s="34"/>
      <c r="AA25" s="34"/>
      <c r="AB25" s="34"/>
    </row>
    <row r="26" spans="1:23" s="21" customFormat="1" ht="19.5" customHeight="1" thickTop="1">
      <c r="A26" s="106"/>
      <c r="C26" s="106"/>
      <c r="D26" s="24"/>
      <c r="E26" s="25"/>
      <c r="F26" s="25"/>
      <c r="G26" s="107"/>
      <c r="H26" s="107"/>
      <c r="I26" s="25"/>
      <c r="J26" s="25"/>
      <c r="K26" s="107"/>
      <c r="L26" s="107"/>
      <c r="M26" s="25"/>
      <c r="N26" s="25"/>
      <c r="O26" s="107"/>
      <c r="P26" s="107"/>
      <c r="Q26" s="25"/>
      <c r="R26" s="25"/>
      <c r="S26" s="107"/>
      <c r="T26" s="107"/>
      <c r="U26" s="25"/>
      <c r="V26" s="25"/>
      <c r="W26" s="107"/>
    </row>
    <row r="27" spans="1:23" s="21" customFormat="1" ht="44.25" customHeight="1">
      <c r="A27" s="27"/>
      <c r="C27" s="27"/>
      <c r="E27" s="26"/>
      <c r="F27" s="26"/>
      <c r="G27" s="103"/>
      <c r="H27" s="103"/>
      <c r="I27" s="26"/>
      <c r="J27" s="26"/>
      <c r="K27" s="103"/>
      <c r="L27" s="103"/>
      <c r="M27" s="26"/>
      <c r="N27" s="26"/>
      <c r="O27" s="103"/>
      <c r="P27" s="103"/>
      <c r="Q27" s="26"/>
      <c r="R27" s="26"/>
      <c r="S27" s="103"/>
      <c r="T27" s="103"/>
      <c r="U27" s="26"/>
      <c r="V27" s="26"/>
      <c r="W27" s="103"/>
    </row>
    <row r="28" spans="1:23" s="21" customFormat="1" ht="12.75">
      <c r="A28" s="27"/>
      <c r="B28" s="24"/>
      <c r="C28" s="106" t="s">
        <v>522</v>
      </c>
      <c r="D28" s="24"/>
      <c r="E28" s="25"/>
      <c r="F28" s="25"/>
      <c r="G28" s="107"/>
      <c r="H28" s="107"/>
      <c r="I28" s="25"/>
      <c r="J28" s="25"/>
      <c r="K28" s="107"/>
      <c r="L28" s="107"/>
      <c r="M28" s="25"/>
      <c r="N28" s="25"/>
      <c r="O28" s="107"/>
      <c r="P28" s="107"/>
      <c r="Q28" s="25"/>
      <c r="R28" s="25"/>
      <c r="S28" s="107"/>
      <c r="T28" s="107"/>
      <c r="U28" s="25"/>
      <c r="V28" s="25"/>
      <c r="W28" s="107"/>
    </row>
    <row r="29" spans="1:3" s="21" customFormat="1" ht="12.75">
      <c r="A29" s="27"/>
      <c r="C29" s="27"/>
    </row>
    <row r="30" spans="1:3" s="4" customFormat="1" ht="12.75">
      <c r="A30" s="105"/>
      <c r="C30" s="105"/>
    </row>
    <row r="31" spans="1:3" s="21" customFormat="1" ht="12.75">
      <c r="A31" s="27"/>
      <c r="C31" s="27"/>
    </row>
    <row r="32" spans="1:17" s="21" customFormat="1" ht="12.75">
      <c r="A32" s="27"/>
      <c r="C32" s="425"/>
      <c r="D32" s="26"/>
      <c r="E32" s="103"/>
      <c r="F32" s="26"/>
      <c r="G32" s="26"/>
      <c r="H32" s="103"/>
      <c r="I32" s="26"/>
      <c r="J32" s="26"/>
      <c r="K32" s="103"/>
      <c r="L32" s="26"/>
      <c r="M32" s="26"/>
      <c r="N32" s="103"/>
      <c r="O32" s="26"/>
      <c r="P32" s="26"/>
      <c r="Q32" s="103"/>
    </row>
    <row r="33" spans="1:17" s="21" customFormat="1" ht="12.75">
      <c r="A33" s="27"/>
      <c r="C33" s="425"/>
      <c r="D33" s="26"/>
      <c r="E33" s="103"/>
      <c r="F33" s="26"/>
      <c r="G33" s="26"/>
      <c r="H33" s="103"/>
      <c r="I33" s="26"/>
      <c r="J33" s="26"/>
      <c r="K33" s="103"/>
      <c r="L33" s="26"/>
      <c r="M33" s="26"/>
      <c r="N33" s="103"/>
      <c r="O33" s="26"/>
      <c r="P33" s="26"/>
      <c r="Q33" s="103"/>
    </row>
    <row r="34" spans="1:17" s="21" customFormat="1" ht="12.75">
      <c r="A34" s="27"/>
      <c r="C34" s="425"/>
      <c r="D34" s="26"/>
      <c r="E34" s="103"/>
      <c r="F34" s="26"/>
      <c r="G34" s="26"/>
      <c r="H34" s="103"/>
      <c r="I34" s="26"/>
      <c r="J34" s="26"/>
      <c r="K34" s="103"/>
      <c r="L34" s="26"/>
      <c r="M34" s="26"/>
      <c r="N34" s="103"/>
      <c r="O34" s="26"/>
      <c r="P34" s="26"/>
      <c r="Q34" s="103"/>
    </row>
    <row r="35" spans="1:17" s="21" customFormat="1" ht="12.75">
      <c r="A35" s="27"/>
      <c r="C35" s="425"/>
      <c r="D35" s="26"/>
      <c r="E35" s="103"/>
      <c r="F35" s="26"/>
      <c r="G35" s="26"/>
      <c r="H35" s="103"/>
      <c r="I35" s="26"/>
      <c r="J35" s="26"/>
      <c r="K35" s="103"/>
      <c r="L35" s="26"/>
      <c r="M35" s="26"/>
      <c r="N35" s="103"/>
      <c r="O35" s="26"/>
      <c r="P35" s="26"/>
      <c r="Q35" s="103"/>
    </row>
    <row r="36" spans="1:17" s="4" customFormat="1" ht="12.75">
      <c r="A36" s="105"/>
      <c r="C36" s="427"/>
      <c r="D36" s="7"/>
      <c r="E36" s="151"/>
      <c r="F36" s="7"/>
      <c r="G36" s="7"/>
      <c r="H36" s="151"/>
      <c r="I36" s="7"/>
      <c r="J36" s="7"/>
      <c r="K36" s="151"/>
      <c r="L36" s="7"/>
      <c r="M36" s="7"/>
      <c r="N36" s="151"/>
      <c r="O36" s="7"/>
      <c r="P36" s="7"/>
      <c r="Q36" s="151"/>
    </row>
    <row r="37" spans="3:17" ht="12.75">
      <c r="C37" s="66"/>
      <c r="D37" s="3"/>
      <c r="E37" s="11"/>
      <c r="F37" s="3"/>
      <c r="G37" s="3"/>
      <c r="H37" s="11"/>
      <c r="I37" s="3"/>
      <c r="J37" s="3"/>
      <c r="K37" s="11"/>
      <c r="L37" s="3"/>
      <c r="M37" s="3"/>
      <c r="N37" s="11"/>
      <c r="O37" s="3"/>
      <c r="P37" s="55"/>
      <c r="Q37" s="11"/>
    </row>
    <row r="38" spans="3:17" ht="12.75">
      <c r="C38" s="66"/>
      <c r="D38" s="3"/>
      <c r="E38" s="11"/>
      <c r="F38" s="3"/>
      <c r="G38" s="3"/>
      <c r="H38" s="11"/>
      <c r="I38" s="3"/>
      <c r="J38" s="3"/>
      <c r="K38" s="11"/>
      <c r="L38" s="3"/>
      <c r="M38" s="3"/>
      <c r="N38" s="11"/>
      <c r="O38" s="3"/>
      <c r="P38" s="55"/>
      <c r="Q38" s="11"/>
    </row>
    <row r="39" spans="3:17" ht="12.75">
      <c r="C39" s="66"/>
      <c r="D39" s="3"/>
      <c r="E39" s="11"/>
      <c r="F39" s="3"/>
      <c r="G39" s="3"/>
      <c r="H39" s="11"/>
      <c r="I39" s="3"/>
      <c r="J39" s="3"/>
      <c r="K39" s="11"/>
      <c r="L39" s="3"/>
      <c r="M39" s="3"/>
      <c r="N39" s="11"/>
      <c r="O39" s="3"/>
      <c r="P39" s="55"/>
      <c r="Q39" s="11"/>
    </row>
    <row r="40" spans="3:17" ht="12.75">
      <c r="C40" s="66"/>
      <c r="D40" s="3"/>
      <c r="E40" s="11"/>
      <c r="F40" s="3"/>
      <c r="G40" s="3"/>
      <c r="H40" s="11"/>
      <c r="I40" s="3"/>
      <c r="J40" s="3"/>
      <c r="K40" s="11"/>
      <c r="L40" s="3"/>
      <c r="M40" s="3"/>
      <c r="N40" s="11"/>
      <c r="O40" s="3"/>
      <c r="P40" s="55"/>
      <c r="Q40" s="11"/>
    </row>
    <row r="41" spans="3:17" ht="12.75">
      <c r="C41" s="66"/>
      <c r="D41" s="3"/>
      <c r="E41" s="11"/>
      <c r="F41" s="3"/>
      <c r="G41" s="3"/>
      <c r="H41" s="11"/>
      <c r="I41" s="3"/>
      <c r="J41" s="3"/>
      <c r="K41" s="11"/>
      <c r="L41" s="3"/>
      <c r="M41" s="3"/>
      <c r="N41" s="11"/>
      <c r="O41" s="3"/>
      <c r="P41" s="55"/>
      <c r="Q41" s="11"/>
    </row>
    <row r="42" spans="3:17" ht="12.75">
      <c r="C42" s="66"/>
      <c r="D42" s="3"/>
      <c r="E42" s="11"/>
      <c r="F42" s="3"/>
      <c r="G42" s="3"/>
      <c r="H42" s="11"/>
      <c r="I42" s="3"/>
      <c r="J42" s="3"/>
      <c r="K42" s="11"/>
      <c r="L42" s="3"/>
      <c r="M42" s="3"/>
      <c r="N42" s="11"/>
      <c r="O42" s="3"/>
      <c r="P42" s="55"/>
      <c r="Q42" s="11"/>
    </row>
  </sheetData>
  <printOptions horizontalCentered="1"/>
  <pageMargins left="0.5" right="0.5" top="1" bottom="1" header="0.5" footer="0.5"/>
  <pageSetup fitToHeight="1" fitToWidth="1" horizontalDpi="600" verticalDpi="600" orientation="landscape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3">
    <tabColor indexed="10"/>
    <pageSetUpPr fitToPage="1"/>
  </sheetPr>
  <dimension ref="A1:H43"/>
  <sheetViews>
    <sheetView workbookViewId="0" topLeftCell="A1">
      <selection activeCell="A22" sqref="A22"/>
    </sheetView>
  </sheetViews>
  <sheetFormatPr defaultColWidth="9.140625" defaultRowHeight="12.75"/>
  <cols>
    <col min="1" max="1" width="26.421875" style="4" bestFit="1" customWidth="1"/>
    <col min="2" max="3" width="39.8515625" style="4" bestFit="1" customWidth="1"/>
    <col min="4" max="4" width="11.57421875" style="4" customWidth="1"/>
    <col min="5" max="16384" width="9.140625" style="4" customWidth="1"/>
  </cols>
  <sheetData>
    <row r="1" spans="1:8" ht="20.25">
      <c r="A1" s="321" t="s">
        <v>622</v>
      </c>
      <c r="B1" s="321"/>
      <c r="C1" s="321"/>
      <c r="D1" s="321"/>
      <c r="E1" s="321"/>
      <c r="F1" s="321"/>
      <c r="G1" s="321"/>
      <c r="H1" s="321"/>
    </row>
    <row r="3" ht="13.5" thickBot="1">
      <c r="A3" s="8" t="s">
        <v>71</v>
      </c>
    </row>
    <row r="4" spans="1:8" ht="39" thickBot="1">
      <c r="A4" s="322" t="s">
        <v>62</v>
      </c>
      <c r="B4" s="322" t="s">
        <v>72</v>
      </c>
      <c r="C4" s="323" t="s">
        <v>73</v>
      </c>
      <c r="D4" s="323" t="s">
        <v>74</v>
      </c>
      <c r="E4" s="324" t="s">
        <v>75</v>
      </c>
      <c r="F4" s="324" t="s">
        <v>76</v>
      </c>
      <c r="G4" s="324" t="s">
        <v>10</v>
      </c>
      <c r="H4" s="324" t="s">
        <v>77</v>
      </c>
    </row>
    <row r="5" spans="1:8" ht="12.75">
      <c r="A5" s="100" t="s">
        <v>27</v>
      </c>
      <c r="B5" s="100"/>
      <c r="C5" s="100" t="s">
        <v>89</v>
      </c>
      <c r="D5" s="100" t="s">
        <v>142</v>
      </c>
      <c r="E5" s="100">
        <v>1</v>
      </c>
      <c r="F5" s="100"/>
      <c r="G5" s="100">
        <v>1</v>
      </c>
      <c r="H5" s="102">
        <v>0.12195122241973877</v>
      </c>
    </row>
    <row r="6" spans="2:8" ht="12.75">
      <c r="B6" s="4" t="s">
        <v>78</v>
      </c>
      <c r="C6" s="4" t="s">
        <v>78</v>
      </c>
      <c r="D6" s="4" t="s">
        <v>79</v>
      </c>
      <c r="E6" s="7">
        <v>104</v>
      </c>
      <c r="F6" s="7">
        <v>1</v>
      </c>
      <c r="G6" s="7">
        <v>105</v>
      </c>
      <c r="H6" s="151">
        <v>12.804878234863281</v>
      </c>
    </row>
    <row r="7" spans="3:8" ht="12.75">
      <c r="C7" s="4" t="s">
        <v>78</v>
      </c>
      <c r="D7" s="4" t="s">
        <v>80</v>
      </c>
      <c r="E7" s="7">
        <v>7</v>
      </c>
      <c r="F7" s="7"/>
      <c r="G7" s="7">
        <v>7</v>
      </c>
      <c r="H7" s="151">
        <v>0.8536585569381714</v>
      </c>
    </row>
    <row r="8" spans="2:8" ht="12.75">
      <c r="B8" s="4" t="s">
        <v>81</v>
      </c>
      <c r="C8" s="4" t="s">
        <v>81</v>
      </c>
      <c r="D8" s="4" t="s">
        <v>82</v>
      </c>
      <c r="E8" s="7">
        <v>14</v>
      </c>
      <c r="F8" s="7"/>
      <c r="G8" s="7">
        <v>14</v>
      </c>
      <c r="H8" s="151">
        <v>1.7073171138763428</v>
      </c>
    </row>
    <row r="9" spans="2:8" ht="12.75">
      <c r="B9" s="4" t="s">
        <v>83</v>
      </c>
      <c r="C9" s="4" t="s">
        <v>84</v>
      </c>
      <c r="D9" s="4" t="s">
        <v>85</v>
      </c>
      <c r="E9" s="7">
        <v>28</v>
      </c>
      <c r="F9" s="7"/>
      <c r="G9" s="7">
        <v>28</v>
      </c>
      <c r="H9" s="151">
        <v>3.4146342277526855</v>
      </c>
    </row>
    <row r="10" spans="4:8" ht="12.75">
      <c r="D10" s="4" t="s">
        <v>86</v>
      </c>
      <c r="E10" s="7">
        <v>1</v>
      </c>
      <c r="F10" s="7"/>
      <c r="G10" s="7">
        <v>1</v>
      </c>
      <c r="H10" s="151">
        <v>0.12195122241973877</v>
      </c>
    </row>
    <row r="11" spans="3:8" ht="12.75">
      <c r="C11" s="4" t="s">
        <v>87</v>
      </c>
      <c r="D11" s="4" t="s">
        <v>88</v>
      </c>
      <c r="E11" s="7">
        <v>3</v>
      </c>
      <c r="F11" s="7"/>
      <c r="G11" s="7">
        <v>3</v>
      </c>
      <c r="H11" s="151">
        <v>0.3658536672592163</v>
      </c>
    </row>
    <row r="12" spans="3:8" ht="12.75">
      <c r="C12" s="4" t="s">
        <v>89</v>
      </c>
      <c r="D12" s="4" t="s">
        <v>90</v>
      </c>
      <c r="E12" s="7">
        <v>29</v>
      </c>
      <c r="F12" s="7">
        <v>1</v>
      </c>
      <c r="G12" s="7">
        <v>30</v>
      </c>
      <c r="H12" s="151">
        <v>3.658536434173584</v>
      </c>
    </row>
    <row r="13" spans="2:8" ht="12.75">
      <c r="B13" s="4" t="s">
        <v>91</v>
      </c>
      <c r="C13" s="4" t="s">
        <v>91</v>
      </c>
      <c r="D13" s="4" t="s">
        <v>92</v>
      </c>
      <c r="E13" s="7">
        <v>71</v>
      </c>
      <c r="F13" s="7">
        <v>4</v>
      </c>
      <c r="G13" s="7">
        <v>75</v>
      </c>
      <c r="H13" s="151">
        <v>9.146341323852539</v>
      </c>
    </row>
    <row r="14" spans="4:8" ht="12.75">
      <c r="D14" s="4" t="s">
        <v>93</v>
      </c>
      <c r="E14" s="7">
        <v>1</v>
      </c>
      <c r="F14" s="7"/>
      <c r="G14" s="7">
        <v>1</v>
      </c>
      <c r="H14" s="151">
        <v>0.12195122241973877</v>
      </c>
    </row>
    <row r="15" spans="2:8" ht="12.75">
      <c r="B15" s="4" t="s">
        <v>94</v>
      </c>
      <c r="C15" s="4" t="s">
        <v>94</v>
      </c>
      <c r="D15" s="4" t="s">
        <v>95</v>
      </c>
      <c r="E15" s="7">
        <v>63</v>
      </c>
      <c r="F15" s="7">
        <v>1</v>
      </c>
      <c r="G15" s="7">
        <v>64</v>
      </c>
      <c r="H15" s="151">
        <v>7.804878234863281</v>
      </c>
    </row>
    <row r="16" spans="2:8" ht="12.75">
      <c r="B16" s="4" t="s">
        <v>96</v>
      </c>
      <c r="C16" s="4" t="s">
        <v>96</v>
      </c>
      <c r="D16" s="4" t="s">
        <v>97</v>
      </c>
      <c r="E16" s="7">
        <v>60</v>
      </c>
      <c r="F16" s="7">
        <v>6</v>
      </c>
      <c r="G16" s="7">
        <v>66</v>
      </c>
      <c r="H16" s="151">
        <v>8.04878044128418</v>
      </c>
    </row>
    <row r="17" spans="2:8" ht="12.75">
      <c r="B17" s="4" t="s">
        <v>98</v>
      </c>
      <c r="C17" s="4" t="s">
        <v>98</v>
      </c>
      <c r="D17" s="4" t="s">
        <v>99</v>
      </c>
      <c r="E17" s="7">
        <v>17</v>
      </c>
      <c r="F17" s="7">
        <v>2</v>
      </c>
      <c r="G17" s="7">
        <v>19</v>
      </c>
      <c r="H17" s="151">
        <v>2.317073106765747</v>
      </c>
    </row>
    <row r="18" spans="2:8" ht="12.75">
      <c r="B18" s="4" t="s">
        <v>100</v>
      </c>
      <c r="C18" s="4" t="s">
        <v>101</v>
      </c>
      <c r="D18" s="4" t="s">
        <v>102</v>
      </c>
      <c r="E18" s="7">
        <v>9</v>
      </c>
      <c r="F18" s="7">
        <v>4</v>
      </c>
      <c r="G18" s="7">
        <v>13</v>
      </c>
      <c r="H18" s="151">
        <v>1.5853657722473145</v>
      </c>
    </row>
    <row r="19" spans="3:8" ht="12.75">
      <c r="C19" s="4" t="s">
        <v>103</v>
      </c>
      <c r="D19" s="4" t="s">
        <v>104</v>
      </c>
      <c r="E19" s="7">
        <v>32</v>
      </c>
      <c r="F19" s="7"/>
      <c r="G19" s="7">
        <v>32</v>
      </c>
      <c r="H19" s="151">
        <v>3.9024391174316406</v>
      </c>
    </row>
    <row r="20" spans="3:8" ht="12.75">
      <c r="C20" s="4" t="s">
        <v>105</v>
      </c>
      <c r="D20" s="4" t="s">
        <v>106</v>
      </c>
      <c r="E20" s="7">
        <v>11</v>
      </c>
      <c r="F20" s="7"/>
      <c r="G20" s="7">
        <v>11</v>
      </c>
      <c r="H20" s="151">
        <v>1.3414634466171265</v>
      </c>
    </row>
    <row r="21" spans="4:8" ht="12.75">
      <c r="D21" s="4" t="s">
        <v>107</v>
      </c>
      <c r="E21" s="7">
        <v>350</v>
      </c>
      <c r="F21" s="7"/>
      <c r="G21" s="7">
        <v>350</v>
      </c>
      <c r="H21" s="151">
        <v>42.682926177978516</v>
      </c>
    </row>
    <row r="22" spans="1:8" ht="13.5" thickBot="1">
      <c r="A22" s="325" t="s">
        <v>690</v>
      </c>
      <c r="B22" s="325"/>
      <c r="C22" s="325"/>
      <c r="D22" s="325"/>
      <c r="E22" s="326">
        <f>SUM(E5:E21)</f>
        <v>801</v>
      </c>
      <c r="F22" s="326">
        <f>SUM(F5:F21)</f>
        <v>19</v>
      </c>
      <c r="G22" s="326">
        <f>SUM(G5:G21)</f>
        <v>820</v>
      </c>
      <c r="H22" s="327">
        <f>(G22/G43)*100</f>
        <v>50.90006207324643</v>
      </c>
    </row>
    <row r="23" spans="1:8" ht="12.75">
      <c r="A23" s="100" t="s">
        <v>28</v>
      </c>
      <c r="B23" s="100" t="s">
        <v>78</v>
      </c>
      <c r="C23" s="100" t="s">
        <v>108</v>
      </c>
      <c r="D23" s="100" t="s">
        <v>109</v>
      </c>
      <c r="E23" s="101">
        <v>39</v>
      </c>
      <c r="F23" s="101"/>
      <c r="G23" s="101">
        <v>39</v>
      </c>
      <c r="H23" s="102">
        <v>4.9304680824279785</v>
      </c>
    </row>
    <row r="24" spans="4:8" ht="12.75">
      <c r="D24" s="4" t="s">
        <v>110</v>
      </c>
      <c r="E24" s="7">
        <v>4</v>
      </c>
      <c r="F24" s="7"/>
      <c r="G24" s="7">
        <v>4</v>
      </c>
      <c r="H24" s="151">
        <v>0.5056890249252319</v>
      </c>
    </row>
    <row r="25" spans="3:8" ht="12.75">
      <c r="C25" s="4" t="s">
        <v>111</v>
      </c>
      <c r="D25" s="4" t="s">
        <v>112</v>
      </c>
      <c r="E25" s="7">
        <v>3</v>
      </c>
      <c r="F25" s="7">
        <v>2</v>
      </c>
      <c r="G25" s="7">
        <v>5</v>
      </c>
      <c r="H25" s="151">
        <v>0.6321112513542175</v>
      </c>
    </row>
    <row r="26" spans="2:8" ht="12.75">
      <c r="B26" s="4" t="s">
        <v>113</v>
      </c>
      <c r="C26" s="4" t="s">
        <v>114</v>
      </c>
      <c r="D26" s="4" t="s">
        <v>115</v>
      </c>
      <c r="E26" s="7">
        <v>54</v>
      </c>
      <c r="F26" s="7"/>
      <c r="G26" s="7">
        <v>54</v>
      </c>
      <c r="H26" s="151">
        <v>6.826801776885986</v>
      </c>
    </row>
    <row r="27" spans="2:8" ht="12.75">
      <c r="B27" s="4" t="s">
        <v>116</v>
      </c>
      <c r="C27" s="4" t="s">
        <v>116</v>
      </c>
      <c r="D27" s="4" t="s">
        <v>117</v>
      </c>
      <c r="E27" s="7">
        <v>25</v>
      </c>
      <c r="F27" s="7"/>
      <c r="G27" s="7">
        <v>25</v>
      </c>
      <c r="H27" s="151">
        <v>3.1605563163757324</v>
      </c>
    </row>
    <row r="28" spans="4:8" ht="12.75">
      <c r="D28" s="4" t="s">
        <v>118</v>
      </c>
      <c r="E28" s="7">
        <v>450</v>
      </c>
      <c r="F28" s="7">
        <v>1</v>
      </c>
      <c r="G28" s="7">
        <v>451</v>
      </c>
      <c r="H28" s="151">
        <v>57.01643371582031</v>
      </c>
    </row>
    <row r="29" spans="2:8" ht="12.75">
      <c r="B29" s="4" t="s">
        <v>83</v>
      </c>
      <c r="C29" s="4" t="s">
        <v>84</v>
      </c>
      <c r="D29" s="4" t="s">
        <v>119</v>
      </c>
      <c r="E29" s="7">
        <v>42</v>
      </c>
      <c r="F29" s="7"/>
      <c r="G29" s="7">
        <v>42</v>
      </c>
      <c r="H29" s="151">
        <v>5.309734344482422</v>
      </c>
    </row>
    <row r="30" spans="2:8" ht="12.75">
      <c r="B30" s="4" t="s">
        <v>120</v>
      </c>
      <c r="C30" s="4" t="s">
        <v>98</v>
      </c>
      <c r="D30" s="4" t="s">
        <v>121</v>
      </c>
      <c r="E30" s="7">
        <v>4</v>
      </c>
      <c r="F30" s="7"/>
      <c r="G30" s="7">
        <v>4</v>
      </c>
      <c r="H30" s="151">
        <v>0.5056890249252319</v>
      </c>
    </row>
    <row r="31" spans="2:8" ht="12.75">
      <c r="B31" s="4" t="s">
        <v>122</v>
      </c>
      <c r="C31" s="4" t="s">
        <v>123</v>
      </c>
      <c r="D31" s="4" t="s">
        <v>124</v>
      </c>
      <c r="E31" s="7">
        <v>1</v>
      </c>
      <c r="F31" s="7"/>
      <c r="G31" s="7">
        <v>1</v>
      </c>
      <c r="H31" s="151">
        <v>0.12642225623130798</v>
      </c>
    </row>
    <row r="32" spans="2:8" ht="12.75">
      <c r="B32" s="4" t="s">
        <v>91</v>
      </c>
      <c r="C32" s="4" t="s">
        <v>91</v>
      </c>
      <c r="D32" s="4" t="s">
        <v>125</v>
      </c>
      <c r="E32" s="7">
        <v>3</v>
      </c>
      <c r="F32" s="7"/>
      <c r="G32" s="7">
        <v>3</v>
      </c>
      <c r="H32" s="151">
        <v>0.37926673889160156</v>
      </c>
    </row>
    <row r="33" spans="4:8" ht="12.75">
      <c r="D33" s="4" t="s">
        <v>126</v>
      </c>
      <c r="E33" s="7">
        <v>3</v>
      </c>
      <c r="F33" s="7"/>
      <c r="G33" s="7">
        <v>3</v>
      </c>
      <c r="H33" s="151">
        <v>0.37926673889160156</v>
      </c>
    </row>
    <row r="34" spans="2:8" ht="12.75">
      <c r="B34" s="4" t="s">
        <v>127</v>
      </c>
      <c r="C34" s="4" t="s">
        <v>128</v>
      </c>
      <c r="D34" s="4" t="s">
        <v>129</v>
      </c>
      <c r="E34" s="7">
        <v>39</v>
      </c>
      <c r="F34" s="7"/>
      <c r="G34" s="7">
        <v>39</v>
      </c>
      <c r="H34" s="151">
        <v>4.9304680824279785</v>
      </c>
    </row>
    <row r="35" spans="3:8" ht="12.75">
      <c r="C35" s="4" t="s">
        <v>130</v>
      </c>
      <c r="D35" s="4" t="s">
        <v>131</v>
      </c>
      <c r="E35" s="7">
        <v>3</v>
      </c>
      <c r="F35" s="7"/>
      <c r="G35" s="7">
        <v>3</v>
      </c>
      <c r="H35" s="151">
        <v>0.37926673889160156</v>
      </c>
    </row>
    <row r="36" spans="2:8" ht="12.75">
      <c r="B36" s="4" t="s">
        <v>94</v>
      </c>
      <c r="C36" s="4" t="s">
        <v>94</v>
      </c>
      <c r="D36" s="4" t="s">
        <v>132</v>
      </c>
      <c r="E36" s="7">
        <v>46</v>
      </c>
      <c r="F36" s="7"/>
      <c r="G36" s="7">
        <v>46</v>
      </c>
      <c r="H36" s="151">
        <v>5.815423488616943</v>
      </c>
    </row>
    <row r="37" spans="2:8" ht="12.75">
      <c r="B37" s="4" t="s">
        <v>96</v>
      </c>
      <c r="C37" s="4" t="s">
        <v>133</v>
      </c>
      <c r="D37" s="4" t="s">
        <v>134</v>
      </c>
      <c r="E37" s="7">
        <v>1</v>
      </c>
      <c r="F37" s="7"/>
      <c r="G37" s="7">
        <v>1</v>
      </c>
      <c r="H37" s="151">
        <v>0.12642225623130798</v>
      </c>
    </row>
    <row r="38" spans="3:8" ht="12.75">
      <c r="C38" s="4" t="s">
        <v>96</v>
      </c>
      <c r="D38" s="4" t="s">
        <v>135</v>
      </c>
      <c r="E38" s="7">
        <v>3</v>
      </c>
      <c r="F38" s="7"/>
      <c r="G38" s="7">
        <v>3</v>
      </c>
      <c r="H38" s="151">
        <v>0.37926673889160156</v>
      </c>
    </row>
    <row r="39" spans="4:8" ht="12.75">
      <c r="D39" s="4" t="s">
        <v>136</v>
      </c>
      <c r="E39" s="7">
        <v>2</v>
      </c>
      <c r="F39" s="7"/>
      <c r="G39" s="7">
        <v>2</v>
      </c>
      <c r="H39" s="151">
        <v>0.25284451246261597</v>
      </c>
    </row>
    <row r="40" spans="2:8" ht="12.75">
      <c r="B40" s="4" t="s">
        <v>100</v>
      </c>
      <c r="C40" s="4" t="s">
        <v>137</v>
      </c>
      <c r="D40" s="4" t="s">
        <v>138</v>
      </c>
      <c r="E40" s="7">
        <v>2</v>
      </c>
      <c r="F40" s="7"/>
      <c r="G40" s="7">
        <v>2</v>
      </c>
      <c r="H40" s="151">
        <v>0.25284451246261597</v>
      </c>
    </row>
    <row r="41" spans="1:8" ht="12.75">
      <c r="A41" s="104"/>
      <c r="B41" s="104"/>
      <c r="C41" s="104"/>
      <c r="D41" s="104" t="s">
        <v>139</v>
      </c>
      <c r="E41" s="328">
        <v>64</v>
      </c>
      <c r="F41" s="328"/>
      <c r="G41" s="328">
        <v>64</v>
      </c>
      <c r="H41" s="329">
        <v>8.091024398803711</v>
      </c>
    </row>
    <row r="42" spans="1:8" ht="13.5" thickBot="1">
      <c r="A42" s="325" t="s">
        <v>140</v>
      </c>
      <c r="B42" s="325"/>
      <c r="C42" s="325"/>
      <c r="D42" s="325"/>
      <c r="E42" s="326">
        <f>SUM(E23:E41)</f>
        <v>788</v>
      </c>
      <c r="F42" s="326">
        <f>SUM(F23:F41)</f>
        <v>3</v>
      </c>
      <c r="G42" s="326">
        <f>SUM(G23:G41)</f>
        <v>791</v>
      </c>
      <c r="H42" s="327">
        <f>G42/G43*100</f>
        <v>49.09993792675357</v>
      </c>
    </row>
    <row r="43" spans="1:8" ht="13.5" thickBot="1">
      <c r="A43" s="345" t="s">
        <v>141</v>
      </c>
      <c r="B43" s="345"/>
      <c r="C43" s="345"/>
      <c r="D43" s="345"/>
      <c r="E43" s="351">
        <f>E22+E42</f>
        <v>1589</v>
      </c>
      <c r="F43" s="351">
        <f>F22+F42</f>
        <v>22</v>
      </c>
      <c r="G43" s="351">
        <f>G22+G42</f>
        <v>1611</v>
      </c>
      <c r="H43" s="354">
        <v>100</v>
      </c>
    </row>
    <row r="44" ht="13.5" thickTop="1"/>
  </sheetData>
  <printOptions/>
  <pageMargins left="0.5" right="0.5" top="0.75" bottom="0.5" header="0.5" footer="0.5"/>
  <pageSetup fitToHeight="1" fitToWidth="1" horizontalDpi="600" verticalDpi="600" orientation="landscape" scale="84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40">
    <tabColor indexed="42"/>
    <pageSetUpPr fitToPage="1"/>
  </sheetPr>
  <dimension ref="A1:AA40"/>
  <sheetViews>
    <sheetView zoomScale="85" zoomScaleNormal="85" workbookViewId="0" topLeftCell="A1">
      <selection activeCell="Y24" sqref="Y24"/>
    </sheetView>
  </sheetViews>
  <sheetFormatPr defaultColWidth="9.140625" defaultRowHeight="12.75" outlineLevelRow="2"/>
  <cols>
    <col min="1" max="1" width="20.8515625" style="54" customWidth="1"/>
    <col min="2" max="2" width="1.28515625" style="0" customWidth="1"/>
    <col min="3" max="3" width="30.57421875" style="0" customWidth="1"/>
    <col min="4" max="4" width="1.28515625" style="0" customWidth="1"/>
    <col min="5" max="6" width="6.57421875" style="0" customWidth="1"/>
    <col min="8" max="8" width="1.28515625" style="0" customWidth="1"/>
    <col min="9" max="10" width="6.57421875" style="0" customWidth="1"/>
    <col min="12" max="12" width="1.28515625" style="0" customWidth="1"/>
    <col min="13" max="14" width="6.57421875" style="0" customWidth="1"/>
    <col min="16" max="16" width="1.28515625" style="0" customWidth="1"/>
    <col min="17" max="18" width="6.57421875" style="0" customWidth="1"/>
    <col min="20" max="20" width="1.28515625" style="0" customWidth="1"/>
    <col min="21" max="21" width="7.8515625" style="0" customWidth="1"/>
    <col min="22" max="22" width="8.7109375" style="0" customWidth="1"/>
    <col min="24" max="27" width="9.140625" style="4" customWidth="1"/>
  </cols>
  <sheetData>
    <row r="1" spans="1:23" s="4" customFormat="1" ht="20.25">
      <c r="A1" s="366" t="s">
        <v>583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  <c r="Q1" s="321"/>
      <c r="R1" s="321"/>
      <c r="S1" s="321"/>
      <c r="T1" s="321"/>
      <c r="U1" s="321"/>
      <c r="V1" s="321"/>
      <c r="W1" s="321"/>
    </row>
    <row r="2" spans="1:4" s="4" customFormat="1" ht="12.75">
      <c r="A2" s="105"/>
      <c r="C2" s="412"/>
      <c r="D2" s="412"/>
    </row>
    <row r="3" spans="1:4" s="4" customFormat="1" ht="13.5" thickBot="1">
      <c r="A3" s="96" t="s">
        <v>370</v>
      </c>
      <c r="B3" s="8"/>
      <c r="C3" s="413"/>
      <c r="D3" s="413"/>
    </row>
    <row r="4" spans="1:23" s="4" customFormat="1" ht="12.75">
      <c r="A4" s="98"/>
      <c r="B4" s="125"/>
      <c r="C4" s="98"/>
      <c r="D4" s="125"/>
      <c r="E4" s="90" t="s">
        <v>532</v>
      </c>
      <c r="F4" s="90"/>
      <c r="G4" s="90"/>
      <c r="H4" s="125"/>
      <c r="I4" s="90" t="s">
        <v>533</v>
      </c>
      <c r="J4" s="90"/>
      <c r="K4" s="89"/>
      <c r="L4" s="125"/>
      <c r="M4" s="90" t="s">
        <v>534</v>
      </c>
      <c r="N4" s="90"/>
      <c r="O4" s="89"/>
      <c r="P4" s="125"/>
      <c r="Q4" s="416" t="s">
        <v>535</v>
      </c>
      <c r="R4" s="90"/>
      <c r="S4" s="90"/>
      <c r="T4" s="125"/>
      <c r="U4" s="90" t="s">
        <v>10</v>
      </c>
      <c r="V4" s="90"/>
      <c r="W4" s="89"/>
    </row>
    <row r="5" spans="1:23" s="4" customFormat="1" ht="26.25" thickBot="1">
      <c r="A5" s="99" t="s">
        <v>72</v>
      </c>
      <c r="B5" s="127"/>
      <c r="C5" s="99" t="s">
        <v>521</v>
      </c>
      <c r="D5" s="127"/>
      <c r="E5" s="36" t="s">
        <v>625</v>
      </c>
      <c r="F5" s="36" t="s">
        <v>626</v>
      </c>
      <c r="G5" s="36" t="s">
        <v>58</v>
      </c>
      <c r="H5" s="127"/>
      <c r="I5" s="36" t="s">
        <v>625</v>
      </c>
      <c r="J5" s="36" t="s">
        <v>626</v>
      </c>
      <c r="K5" s="36" t="s">
        <v>58</v>
      </c>
      <c r="L5" s="127"/>
      <c r="M5" s="36" t="s">
        <v>625</v>
      </c>
      <c r="N5" s="36" t="s">
        <v>626</v>
      </c>
      <c r="O5" s="36" t="s">
        <v>58</v>
      </c>
      <c r="P5" s="127"/>
      <c r="Q5" s="428" t="s">
        <v>625</v>
      </c>
      <c r="R5" s="36" t="s">
        <v>626</v>
      </c>
      <c r="S5" s="36" t="s">
        <v>58</v>
      </c>
      <c r="T5" s="127"/>
      <c r="U5" s="36" t="s">
        <v>625</v>
      </c>
      <c r="V5" s="36" t="s">
        <v>626</v>
      </c>
      <c r="W5" s="36" t="s">
        <v>58</v>
      </c>
    </row>
    <row r="6" spans="1:23" s="21" customFormat="1" ht="28.5" customHeight="1" outlineLevel="2">
      <c r="A6" s="396" t="s">
        <v>375</v>
      </c>
      <c r="B6" s="406"/>
      <c r="C6" s="100" t="s">
        <v>376</v>
      </c>
      <c r="D6" s="406"/>
      <c r="E6" s="101">
        <v>924</v>
      </c>
      <c r="F6" s="101">
        <v>1200</v>
      </c>
      <c r="G6" s="102">
        <v>29.87013053894043</v>
      </c>
      <c r="H6" s="406"/>
      <c r="I6" s="101">
        <v>135</v>
      </c>
      <c r="J6" s="101">
        <v>37</v>
      </c>
      <c r="K6" s="102">
        <v>-72.59259033203125</v>
      </c>
      <c r="L6" s="406"/>
      <c r="M6" s="101"/>
      <c r="N6" s="101"/>
      <c r="O6" s="102"/>
      <c r="P6" s="406"/>
      <c r="Q6" s="101">
        <v>218</v>
      </c>
      <c r="R6" s="101">
        <v>137</v>
      </c>
      <c r="S6" s="102">
        <v>-37.15596389770508</v>
      </c>
      <c r="T6" s="228"/>
      <c r="U6" s="101">
        <v>1277</v>
      </c>
      <c r="V6" s="101">
        <v>1374</v>
      </c>
      <c r="W6" s="102">
        <v>7.595928192138672</v>
      </c>
    </row>
    <row r="7" spans="1:23" s="21" customFormat="1" ht="19.5" customHeight="1" outlineLevel="2">
      <c r="A7" s="105"/>
      <c r="B7" s="408"/>
      <c r="C7" s="4" t="s">
        <v>597</v>
      </c>
      <c r="D7" s="408"/>
      <c r="E7" s="7">
        <v>72</v>
      </c>
      <c r="F7" s="7">
        <v>116</v>
      </c>
      <c r="G7" s="151">
        <v>61.11111068725586</v>
      </c>
      <c r="H7" s="408"/>
      <c r="I7" s="7"/>
      <c r="J7" s="7"/>
      <c r="K7" s="151"/>
      <c r="L7" s="408"/>
      <c r="M7" s="7"/>
      <c r="N7" s="7"/>
      <c r="O7" s="151"/>
      <c r="P7" s="408"/>
      <c r="Q7" s="7">
        <v>22</v>
      </c>
      <c r="R7" s="7">
        <v>34</v>
      </c>
      <c r="S7" s="151">
        <v>54.54545593261719</v>
      </c>
      <c r="T7" s="229"/>
      <c r="U7" s="7">
        <v>94</v>
      </c>
      <c r="V7" s="7">
        <v>150</v>
      </c>
      <c r="W7" s="151">
        <v>59.574466705322266</v>
      </c>
    </row>
    <row r="8" spans="1:23" s="21" customFormat="1" ht="19.5" customHeight="1" outlineLevel="2">
      <c r="A8" s="105"/>
      <c r="B8" s="408"/>
      <c r="C8" s="4" t="s">
        <v>384</v>
      </c>
      <c r="D8" s="408"/>
      <c r="E8" s="7">
        <v>286</v>
      </c>
      <c r="F8" s="7">
        <v>235</v>
      </c>
      <c r="G8" s="151">
        <v>-17.832168579101562</v>
      </c>
      <c r="H8" s="408"/>
      <c r="I8" s="7"/>
      <c r="J8" s="7"/>
      <c r="K8" s="151"/>
      <c r="L8" s="408"/>
      <c r="M8" s="7"/>
      <c r="N8" s="7"/>
      <c r="O8" s="151"/>
      <c r="P8" s="408"/>
      <c r="Q8" s="7">
        <v>4</v>
      </c>
      <c r="R8" s="7"/>
      <c r="S8" s="151">
        <v>-100</v>
      </c>
      <c r="T8" s="229"/>
      <c r="U8" s="7">
        <v>290</v>
      </c>
      <c r="V8" s="7">
        <v>235</v>
      </c>
      <c r="W8" s="151">
        <v>-18.965517044067383</v>
      </c>
    </row>
    <row r="9" spans="1:27" s="18" customFormat="1" ht="25.5" outlineLevel="1">
      <c r="A9" s="104"/>
      <c r="B9" s="407"/>
      <c r="C9" s="283" t="s">
        <v>665</v>
      </c>
      <c r="D9" s="270"/>
      <c r="E9" s="281">
        <f>SUBTOTAL(9,E6:E8)</f>
        <v>1282</v>
      </c>
      <c r="F9" s="156">
        <f>SUBTOTAL(9,F6:F8)</f>
        <v>1551</v>
      </c>
      <c r="G9" s="158">
        <f>(F9-E9)/E9*100</f>
        <v>20.982839313572544</v>
      </c>
      <c r="H9" s="155"/>
      <c r="I9" s="281">
        <f>SUBTOTAL(9,I6:I8)</f>
        <v>135</v>
      </c>
      <c r="J9" s="156">
        <f>SUBTOTAL(9,J6:J8)</f>
        <v>37</v>
      </c>
      <c r="K9" s="158">
        <f>(J9-I9)/I9*100</f>
        <v>-72.5925925925926</v>
      </c>
      <c r="L9" s="155"/>
      <c r="M9" s="281">
        <f>SUBTOTAL(9,M6:M8)</f>
        <v>0</v>
      </c>
      <c r="N9" s="156">
        <f>SUBTOTAL(9,N6:N8)</f>
        <v>0</v>
      </c>
      <c r="O9" s="158"/>
      <c r="P9" s="155"/>
      <c r="Q9" s="281">
        <f>SUBTOTAL(9,Q6:Q8)</f>
        <v>244</v>
      </c>
      <c r="R9" s="156">
        <f>SUBTOTAL(9,R6:R8)</f>
        <v>171</v>
      </c>
      <c r="S9" s="158">
        <f>(R9-Q9)/Q9*100</f>
        <v>-29.918032786885245</v>
      </c>
      <c r="T9" s="155"/>
      <c r="U9" s="281">
        <f>SUBTOTAL(9,U6:U8)</f>
        <v>1661</v>
      </c>
      <c r="V9" s="156">
        <f>SUBTOTAL(9,V6:V8)</f>
        <v>1759</v>
      </c>
      <c r="W9" s="158">
        <f>(V9-U9)/U9*100</f>
        <v>5.900060204695967</v>
      </c>
      <c r="X9" s="21"/>
      <c r="Y9" s="21"/>
      <c r="Z9" s="21"/>
      <c r="AA9" s="21"/>
    </row>
    <row r="10" spans="1:23" s="21" customFormat="1" ht="19.5" customHeight="1" outlineLevel="2">
      <c r="A10" s="105" t="s">
        <v>387</v>
      </c>
      <c r="B10" s="408"/>
      <c r="C10" s="21" t="s">
        <v>387</v>
      </c>
      <c r="D10" s="408"/>
      <c r="E10" s="7">
        <v>918</v>
      </c>
      <c r="F10" s="7">
        <v>822</v>
      </c>
      <c r="G10" s="151">
        <v>-10.45751667022705</v>
      </c>
      <c r="H10" s="408"/>
      <c r="I10" s="7">
        <v>75</v>
      </c>
      <c r="J10" s="7">
        <v>100</v>
      </c>
      <c r="K10" s="151">
        <v>33.33333206176758</v>
      </c>
      <c r="L10" s="408"/>
      <c r="M10" s="7"/>
      <c r="N10" s="7"/>
      <c r="O10" s="151"/>
      <c r="P10" s="408"/>
      <c r="Q10" s="7">
        <v>51</v>
      </c>
      <c r="R10" s="7">
        <v>58</v>
      </c>
      <c r="S10" s="151">
        <v>13.72549057006836</v>
      </c>
      <c r="T10" s="229"/>
      <c r="U10" s="7">
        <v>1044</v>
      </c>
      <c r="V10" s="7">
        <v>980</v>
      </c>
      <c r="W10" s="151">
        <v>-6.130268096923828</v>
      </c>
    </row>
    <row r="11" spans="1:27" s="18" customFormat="1" ht="19.5" customHeight="1" outlineLevel="1">
      <c r="A11" s="104"/>
      <c r="B11" s="407"/>
      <c r="C11" s="283" t="s">
        <v>666</v>
      </c>
      <c r="D11" s="270"/>
      <c r="E11" s="281">
        <f>SUBTOTAL(9,E10:E10)</f>
        <v>918</v>
      </c>
      <c r="F11" s="156">
        <f>SUBTOTAL(9,F10:F10)</f>
        <v>822</v>
      </c>
      <c r="G11" s="158">
        <f>(F11-E11)/E11*100</f>
        <v>-10.457516339869281</v>
      </c>
      <c r="H11" s="155"/>
      <c r="I11" s="281">
        <f>SUBTOTAL(9,I10:I10)</f>
        <v>75</v>
      </c>
      <c r="J11" s="156">
        <f>SUBTOTAL(9,J10:J10)</f>
        <v>100</v>
      </c>
      <c r="K11" s="158">
        <f>(J11-I11)/I11*100</f>
        <v>33.33333333333333</v>
      </c>
      <c r="L11" s="155"/>
      <c r="M11" s="281">
        <f>SUBTOTAL(9,M10:M10)</f>
        <v>0</v>
      </c>
      <c r="N11" s="156">
        <f>SUBTOTAL(9,N10:N10)</f>
        <v>0</v>
      </c>
      <c r="O11" s="158"/>
      <c r="P11" s="155"/>
      <c r="Q11" s="281">
        <f>SUBTOTAL(9,Q10:Q10)</f>
        <v>51</v>
      </c>
      <c r="R11" s="156">
        <f>SUBTOTAL(9,R10:R10)</f>
        <v>58</v>
      </c>
      <c r="S11" s="158">
        <f>(R11-Q11)/Q11*100</f>
        <v>13.725490196078432</v>
      </c>
      <c r="T11" s="155"/>
      <c r="U11" s="281">
        <f>SUBTOTAL(9,U10:U10)</f>
        <v>1044</v>
      </c>
      <c r="V11" s="156">
        <f>SUBTOTAL(9,V10:V10)</f>
        <v>980</v>
      </c>
      <c r="W11" s="158">
        <f>(V11-U11)/U11*100</f>
        <v>-6.130268199233716</v>
      </c>
      <c r="X11" s="21"/>
      <c r="Y11" s="21"/>
      <c r="Z11" s="21"/>
      <c r="AA11" s="21"/>
    </row>
    <row r="12" spans="1:23" s="21" customFormat="1" ht="19.5" customHeight="1" outlineLevel="2">
      <c r="A12" s="105" t="s">
        <v>389</v>
      </c>
      <c r="B12" s="408"/>
      <c r="C12" s="21" t="s">
        <v>598</v>
      </c>
      <c r="D12" s="408"/>
      <c r="E12" s="7"/>
      <c r="F12" s="7"/>
      <c r="G12" s="151"/>
      <c r="H12" s="408"/>
      <c r="I12" s="7"/>
      <c r="J12" s="7">
        <v>25</v>
      </c>
      <c r="K12" s="151">
        <v>0</v>
      </c>
      <c r="L12" s="408"/>
      <c r="M12" s="7">
        <v>15</v>
      </c>
      <c r="N12" s="7"/>
      <c r="O12" s="151"/>
      <c r="P12" s="408"/>
      <c r="Q12" s="7"/>
      <c r="R12" s="7"/>
      <c r="S12" s="151"/>
      <c r="T12" s="229"/>
      <c r="U12" s="7">
        <v>15</v>
      </c>
      <c r="V12" s="7">
        <v>25</v>
      </c>
      <c r="W12" s="151">
        <v>66.66666412353516</v>
      </c>
    </row>
    <row r="13" spans="1:23" s="21" customFormat="1" ht="19.5" customHeight="1" outlineLevel="2">
      <c r="A13" s="105"/>
      <c r="B13" s="408"/>
      <c r="C13" s="21" t="s">
        <v>599</v>
      </c>
      <c r="D13" s="408"/>
      <c r="E13" s="7">
        <v>1040</v>
      </c>
      <c r="F13" s="7">
        <v>759</v>
      </c>
      <c r="G13" s="151">
        <v>-27.019229888916016</v>
      </c>
      <c r="H13" s="408"/>
      <c r="I13" s="7">
        <v>1</v>
      </c>
      <c r="J13" s="7"/>
      <c r="K13" s="151">
        <v>-100</v>
      </c>
      <c r="L13" s="408"/>
      <c r="M13" s="7"/>
      <c r="N13" s="7"/>
      <c r="O13" s="151"/>
      <c r="P13" s="408"/>
      <c r="Q13" s="7">
        <v>172</v>
      </c>
      <c r="R13" s="7">
        <v>587</v>
      </c>
      <c r="S13" s="151">
        <v>241.27906799316406</v>
      </c>
      <c r="T13" s="229"/>
      <c r="U13" s="7">
        <v>1213</v>
      </c>
      <c r="V13" s="7">
        <v>1346</v>
      </c>
      <c r="W13" s="151">
        <v>10.964550971984863</v>
      </c>
    </row>
    <row r="14" spans="1:27" s="18" customFormat="1" ht="19.5" customHeight="1" outlineLevel="1">
      <c r="A14" s="104"/>
      <c r="B14" s="407"/>
      <c r="C14" s="283" t="s">
        <v>687</v>
      </c>
      <c r="D14" s="270"/>
      <c r="E14" s="281">
        <f>SUBTOTAL(9,E12:E13)</f>
        <v>1040</v>
      </c>
      <c r="F14" s="156">
        <f>SUBTOTAL(9,F12:F13)</f>
        <v>759</v>
      </c>
      <c r="G14" s="158">
        <f>(F14-E14)/E14*100</f>
        <v>-27.019230769230766</v>
      </c>
      <c r="H14" s="155"/>
      <c r="I14" s="281">
        <f>SUBTOTAL(9,I12:I13)</f>
        <v>1</v>
      </c>
      <c r="J14" s="156">
        <f>SUBTOTAL(9,J12:J13)</f>
        <v>25</v>
      </c>
      <c r="K14" s="158">
        <f>(J14-I14)/I14*100</f>
        <v>2400</v>
      </c>
      <c r="L14" s="155"/>
      <c r="M14" s="281">
        <f>SUBTOTAL(9,M12:M13)</f>
        <v>15</v>
      </c>
      <c r="N14" s="156">
        <f>SUBTOTAL(9,N12:N13)</f>
        <v>0</v>
      </c>
      <c r="O14" s="158">
        <f>(N14-M14)/M14*100</f>
        <v>-100</v>
      </c>
      <c r="P14" s="155"/>
      <c r="Q14" s="281">
        <f>SUBTOTAL(9,Q12:Q13)</f>
        <v>172</v>
      </c>
      <c r="R14" s="156">
        <f>SUBTOTAL(9,R12:R13)</f>
        <v>587</v>
      </c>
      <c r="S14" s="158">
        <f>(R14-Q14)/Q14*100</f>
        <v>241.27906976744185</v>
      </c>
      <c r="T14" s="155"/>
      <c r="U14" s="281">
        <f>SUBTOTAL(9,U12:U13)</f>
        <v>1228</v>
      </c>
      <c r="V14" s="156">
        <f>SUBTOTAL(9,V12:V13)</f>
        <v>1371</v>
      </c>
      <c r="W14" s="158">
        <f>(V14-U14)/U14*100</f>
        <v>11.644951140065146</v>
      </c>
      <c r="X14" s="21"/>
      <c r="Y14" s="21"/>
      <c r="Z14" s="21"/>
      <c r="AA14" s="21"/>
    </row>
    <row r="15" spans="1:23" s="21" customFormat="1" ht="19.5" customHeight="1" outlineLevel="2">
      <c r="A15" s="105" t="s">
        <v>397</v>
      </c>
      <c r="B15" s="408"/>
      <c r="C15" s="21" t="s">
        <v>397</v>
      </c>
      <c r="D15" s="408"/>
      <c r="E15" s="7">
        <v>1636</v>
      </c>
      <c r="F15" s="7">
        <v>1902</v>
      </c>
      <c r="G15" s="151">
        <v>16.25916862487793</v>
      </c>
      <c r="H15" s="408"/>
      <c r="I15" s="7">
        <v>323</v>
      </c>
      <c r="J15" s="7">
        <v>278</v>
      </c>
      <c r="K15" s="151">
        <v>-13.931888580322266</v>
      </c>
      <c r="L15" s="408"/>
      <c r="M15" s="7">
        <v>336</v>
      </c>
      <c r="N15" s="7">
        <v>240</v>
      </c>
      <c r="O15" s="151">
        <v>-28.571428298950195</v>
      </c>
      <c r="P15" s="408"/>
      <c r="Q15" s="7">
        <v>25</v>
      </c>
      <c r="R15" s="7">
        <v>10</v>
      </c>
      <c r="S15" s="151">
        <v>-60</v>
      </c>
      <c r="T15" s="229"/>
      <c r="U15" s="7">
        <v>2320</v>
      </c>
      <c r="V15" s="7">
        <v>2430</v>
      </c>
      <c r="W15" s="151">
        <v>4.741379261016846</v>
      </c>
    </row>
    <row r="16" spans="1:27" s="18" customFormat="1" ht="19.5" customHeight="1" outlineLevel="1">
      <c r="A16" s="104"/>
      <c r="B16" s="407"/>
      <c r="C16" s="283" t="s">
        <v>668</v>
      </c>
      <c r="D16" s="270"/>
      <c r="E16" s="281">
        <f>SUBTOTAL(9,E15:E15)</f>
        <v>1636</v>
      </c>
      <c r="F16" s="156">
        <f>SUBTOTAL(9,F15:F15)</f>
        <v>1902</v>
      </c>
      <c r="G16" s="158">
        <f>(F16-E16)/E16*100</f>
        <v>16.25916870415648</v>
      </c>
      <c r="H16" s="155"/>
      <c r="I16" s="281">
        <f>SUBTOTAL(9,I15:I15)</f>
        <v>323</v>
      </c>
      <c r="J16" s="156">
        <f>SUBTOTAL(9,J15:J15)</f>
        <v>278</v>
      </c>
      <c r="K16" s="158">
        <f>(J16-I16)/I16*100</f>
        <v>-13.93188854489164</v>
      </c>
      <c r="L16" s="155"/>
      <c r="M16" s="281">
        <f>SUBTOTAL(9,M15:M15)</f>
        <v>336</v>
      </c>
      <c r="N16" s="156">
        <f>SUBTOTAL(9,N15:N15)</f>
        <v>240</v>
      </c>
      <c r="O16" s="158">
        <f>(N16-M16)/M16*100</f>
        <v>-28.57142857142857</v>
      </c>
      <c r="P16" s="155"/>
      <c r="Q16" s="281">
        <f>SUBTOTAL(9,Q15:Q15)</f>
        <v>25</v>
      </c>
      <c r="R16" s="156">
        <f>SUBTOTAL(9,R15:R15)</f>
        <v>10</v>
      </c>
      <c r="S16" s="158">
        <f>(R16-Q16)/Q16*100</f>
        <v>-60</v>
      </c>
      <c r="T16" s="155"/>
      <c r="U16" s="281">
        <f>SUBTOTAL(9,U15:U15)</f>
        <v>2320</v>
      </c>
      <c r="V16" s="156">
        <f>SUBTOTAL(9,V15:V15)</f>
        <v>2430</v>
      </c>
      <c r="W16" s="158">
        <f>(V16-U16)/U16*100</f>
        <v>4.741379310344827</v>
      </c>
      <c r="X16" s="21"/>
      <c r="Y16" s="21"/>
      <c r="Z16" s="21"/>
      <c r="AA16" s="21"/>
    </row>
    <row r="17" spans="1:23" s="21" customFormat="1" ht="19.5" customHeight="1" outlineLevel="2">
      <c r="A17" s="105" t="s">
        <v>371</v>
      </c>
      <c r="B17" s="408"/>
      <c r="C17" s="21" t="s">
        <v>371</v>
      </c>
      <c r="D17" s="408"/>
      <c r="E17" s="7">
        <v>733</v>
      </c>
      <c r="F17" s="7">
        <v>848</v>
      </c>
      <c r="G17" s="151">
        <v>15.688949584960938</v>
      </c>
      <c r="H17" s="408"/>
      <c r="I17" s="7">
        <v>74</v>
      </c>
      <c r="J17" s="7">
        <v>32</v>
      </c>
      <c r="K17" s="151">
        <v>-56.75675582885742</v>
      </c>
      <c r="L17" s="408"/>
      <c r="M17" s="7"/>
      <c r="N17" s="7"/>
      <c r="O17" s="151"/>
      <c r="P17" s="408"/>
      <c r="Q17" s="7">
        <v>8</v>
      </c>
      <c r="R17" s="7">
        <v>16</v>
      </c>
      <c r="S17" s="151">
        <v>100</v>
      </c>
      <c r="T17" s="229"/>
      <c r="U17" s="7">
        <v>815</v>
      </c>
      <c r="V17" s="7">
        <v>896</v>
      </c>
      <c r="W17" s="151">
        <v>9.938650131225586</v>
      </c>
    </row>
    <row r="18" spans="1:27" s="18" customFormat="1" ht="19.5" customHeight="1" outlineLevel="1">
      <c r="A18" s="104" t="s">
        <v>669</v>
      </c>
      <c r="B18" s="407"/>
      <c r="C18" s="283"/>
      <c r="D18" s="270"/>
      <c r="E18" s="281">
        <f>SUBTOTAL(9,E17:E17)</f>
        <v>733</v>
      </c>
      <c r="F18" s="156">
        <f>SUBTOTAL(9,F17:F17)</f>
        <v>848</v>
      </c>
      <c r="G18" s="158">
        <f>(F18-E18)/E18*100</f>
        <v>15.688949522510232</v>
      </c>
      <c r="H18" s="155"/>
      <c r="I18" s="281">
        <f>SUBTOTAL(9,I17:I17)</f>
        <v>74</v>
      </c>
      <c r="J18" s="156">
        <f>SUBTOTAL(9,J17:J17)</f>
        <v>32</v>
      </c>
      <c r="K18" s="158">
        <f>(J18-I18)/I18*100</f>
        <v>-56.75675675675676</v>
      </c>
      <c r="L18" s="155"/>
      <c r="M18" s="281">
        <f>SUBTOTAL(9,M17:M17)</f>
        <v>0</v>
      </c>
      <c r="N18" s="156">
        <f>SUBTOTAL(9,N17:N17)</f>
        <v>0</v>
      </c>
      <c r="O18" s="158"/>
      <c r="P18" s="155"/>
      <c r="Q18" s="281">
        <f>SUBTOTAL(9,Q17:Q17)</f>
        <v>8</v>
      </c>
      <c r="R18" s="156">
        <f>SUBTOTAL(9,R17:R17)</f>
        <v>16</v>
      </c>
      <c r="S18" s="158">
        <f>(R18-Q18)/Q18*100</f>
        <v>100</v>
      </c>
      <c r="T18" s="155"/>
      <c r="U18" s="281">
        <f>SUBTOTAL(9,U17:U17)</f>
        <v>815</v>
      </c>
      <c r="V18" s="156">
        <f>SUBTOTAL(9,V17:V17)</f>
        <v>896</v>
      </c>
      <c r="W18" s="158">
        <f>(V18-U18)/U18*100</f>
        <v>9.938650306748466</v>
      </c>
      <c r="X18" s="21"/>
      <c r="Y18" s="21"/>
      <c r="Z18" s="21"/>
      <c r="AA18" s="21"/>
    </row>
    <row r="19" spans="1:23" s="21" customFormat="1" ht="19.5" customHeight="1" outlineLevel="2">
      <c r="A19" s="105" t="s">
        <v>408</v>
      </c>
      <c r="B19" s="408"/>
      <c r="C19" s="21" t="s">
        <v>408</v>
      </c>
      <c r="D19" s="408"/>
      <c r="E19" s="7">
        <v>1110</v>
      </c>
      <c r="F19" s="7">
        <v>1049</v>
      </c>
      <c r="G19" s="151">
        <v>-5.495495319366455</v>
      </c>
      <c r="H19" s="408"/>
      <c r="I19" s="7">
        <v>503</v>
      </c>
      <c r="J19" s="7">
        <v>498</v>
      </c>
      <c r="K19" s="151">
        <v>-0.9940357804298401</v>
      </c>
      <c r="L19" s="408"/>
      <c r="M19" s="7"/>
      <c r="N19" s="7"/>
      <c r="O19" s="151"/>
      <c r="P19" s="408"/>
      <c r="Q19" s="7">
        <v>287</v>
      </c>
      <c r="R19" s="7">
        <v>169</v>
      </c>
      <c r="S19" s="151">
        <v>-41.11498260498047</v>
      </c>
      <c r="T19" s="229"/>
      <c r="U19" s="7">
        <v>1900</v>
      </c>
      <c r="V19" s="7">
        <v>1716</v>
      </c>
      <c r="W19" s="151">
        <v>-9.684210777282715</v>
      </c>
    </row>
    <row r="20" spans="1:27" s="18" customFormat="1" ht="19.5" customHeight="1" outlineLevel="1">
      <c r="A20" s="104"/>
      <c r="B20" s="407"/>
      <c r="C20" s="283" t="s">
        <v>670</v>
      </c>
      <c r="D20" s="270"/>
      <c r="E20" s="281">
        <f>SUBTOTAL(9,E19:E19)</f>
        <v>1110</v>
      </c>
      <c r="F20" s="156">
        <f>SUBTOTAL(9,F19:F19)</f>
        <v>1049</v>
      </c>
      <c r="G20" s="158">
        <f>(F20-E20)/E20*100</f>
        <v>-5.495495495495495</v>
      </c>
      <c r="H20" s="155"/>
      <c r="I20" s="281">
        <f>SUBTOTAL(9,I19:I19)</f>
        <v>503</v>
      </c>
      <c r="J20" s="156">
        <f>SUBTOTAL(9,J19:J19)</f>
        <v>498</v>
      </c>
      <c r="K20" s="158">
        <f>(J20-I20)/I20*100</f>
        <v>-0.9940357852882704</v>
      </c>
      <c r="L20" s="155"/>
      <c r="M20" s="281">
        <f>SUBTOTAL(9,M19:M19)</f>
        <v>0</v>
      </c>
      <c r="N20" s="156">
        <f>SUBTOTAL(9,N19:N19)</f>
        <v>0</v>
      </c>
      <c r="O20" s="158"/>
      <c r="P20" s="155"/>
      <c r="Q20" s="281">
        <f>SUBTOTAL(9,Q19:Q19)</f>
        <v>287</v>
      </c>
      <c r="R20" s="156">
        <f>SUBTOTAL(9,R19:R19)</f>
        <v>169</v>
      </c>
      <c r="S20" s="158">
        <f>(R20-Q20)/Q20*100</f>
        <v>-41.11498257839721</v>
      </c>
      <c r="T20" s="155"/>
      <c r="U20" s="281">
        <f>SUBTOTAL(9,U19:U19)</f>
        <v>1900</v>
      </c>
      <c r="V20" s="156">
        <f>SUBTOTAL(9,V19:V19)</f>
        <v>1716</v>
      </c>
      <c r="W20" s="158">
        <f>(V20-U20)/U20*100</f>
        <v>-9.68421052631579</v>
      </c>
      <c r="X20" s="21"/>
      <c r="Y20" s="21"/>
      <c r="Z20" s="21"/>
      <c r="AA20" s="21"/>
    </row>
    <row r="21" spans="1:23" s="21" customFormat="1" ht="19.5" customHeight="1" outlineLevel="2">
      <c r="A21" s="105" t="s">
        <v>411</v>
      </c>
      <c r="B21" s="408"/>
      <c r="C21" s="21" t="s">
        <v>411</v>
      </c>
      <c r="D21" s="408"/>
      <c r="E21" s="7">
        <v>962</v>
      </c>
      <c r="F21" s="7">
        <v>1059</v>
      </c>
      <c r="G21" s="151">
        <v>10.083160400390625</v>
      </c>
      <c r="H21" s="408"/>
      <c r="I21" s="7">
        <v>80</v>
      </c>
      <c r="J21" s="7">
        <v>44</v>
      </c>
      <c r="K21" s="151">
        <v>-45</v>
      </c>
      <c r="L21" s="408"/>
      <c r="M21" s="7"/>
      <c r="N21" s="7"/>
      <c r="O21" s="151"/>
      <c r="P21" s="408"/>
      <c r="Q21" s="7">
        <v>10</v>
      </c>
      <c r="R21" s="7">
        <v>3</v>
      </c>
      <c r="S21" s="151">
        <v>-70</v>
      </c>
      <c r="T21" s="229"/>
      <c r="U21" s="7">
        <v>1052</v>
      </c>
      <c r="V21" s="7">
        <v>1106</v>
      </c>
      <c r="W21" s="151">
        <v>5.133080005645752</v>
      </c>
    </row>
    <row r="22" spans="1:27" s="18" customFormat="1" ht="12.75" outlineLevel="1">
      <c r="A22" s="104"/>
      <c r="B22" s="407"/>
      <c r="C22" s="283" t="s">
        <v>671</v>
      </c>
      <c r="D22" s="270"/>
      <c r="E22" s="281">
        <f>SUBTOTAL(9,E21:E21)</f>
        <v>962</v>
      </c>
      <c r="F22" s="156">
        <f>SUBTOTAL(9,F21:F21)</f>
        <v>1059</v>
      </c>
      <c r="G22" s="158">
        <f>(F22-E22)/E22*100</f>
        <v>10.083160083160084</v>
      </c>
      <c r="H22" s="155"/>
      <c r="I22" s="281">
        <f>SUBTOTAL(9,I21:I21)</f>
        <v>80</v>
      </c>
      <c r="J22" s="156">
        <f>SUBTOTAL(9,J21:J21)</f>
        <v>44</v>
      </c>
      <c r="K22" s="158">
        <f>(J22-I22)/I22*100</f>
        <v>-45</v>
      </c>
      <c r="L22" s="155"/>
      <c r="M22" s="281">
        <f>SUBTOTAL(9,M21:M21)</f>
        <v>0</v>
      </c>
      <c r="N22" s="156">
        <f>SUBTOTAL(9,N21:N21)</f>
        <v>0</v>
      </c>
      <c r="O22" s="158"/>
      <c r="P22" s="155"/>
      <c r="Q22" s="281">
        <f>SUBTOTAL(9,Q21:Q21)</f>
        <v>10</v>
      </c>
      <c r="R22" s="156">
        <f>SUBTOTAL(9,R21:R21)</f>
        <v>3</v>
      </c>
      <c r="S22" s="158">
        <f>(R22-Q22)/Q22*100</f>
        <v>-70</v>
      </c>
      <c r="T22" s="155"/>
      <c r="U22" s="281">
        <f>SUBTOTAL(9,U21:U21)</f>
        <v>1052</v>
      </c>
      <c r="V22" s="156">
        <f>SUBTOTAL(9,V21:V21)</f>
        <v>1106</v>
      </c>
      <c r="W22" s="158">
        <f>(V22-U22)/U22*100</f>
        <v>5.133079847908745</v>
      </c>
      <c r="X22" s="21"/>
      <c r="Y22" s="21"/>
      <c r="Z22" s="21"/>
      <c r="AA22" s="21"/>
    </row>
    <row r="23" spans="1:27" s="61" customFormat="1" ht="19.5" customHeight="1" thickBot="1">
      <c r="A23" s="128" t="s">
        <v>440</v>
      </c>
      <c r="B23" s="143"/>
      <c r="C23" s="140"/>
      <c r="D23" s="143"/>
      <c r="E23" s="132">
        <f>SUBTOTAL(9,E6:E21)</f>
        <v>7681</v>
      </c>
      <c r="F23" s="132">
        <f>SUBTOTAL(9,F6:F21)</f>
        <v>7990</v>
      </c>
      <c r="G23" s="135">
        <f>(F23-E23)/E23*100</f>
        <v>4.022913683114178</v>
      </c>
      <c r="H23" s="143"/>
      <c r="I23" s="132">
        <f>SUBTOTAL(9,I6:I21)</f>
        <v>1191</v>
      </c>
      <c r="J23" s="132">
        <f>SUBTOTAL(9,J6:J21)</f>
        <v>1014</v>
      </c>
      <c r="K23" s="135">
        <f>(J23-I23)/I23*100</f>
        <v>-14.86146095717884</v>
      </c>
      <c r="L23" s="143"/>
      <c r="M23" s="132">
        <f>SUBTOTAL(9,M6:M21)</f>
        <v>351</v>
      </c>
      <c r="N23" s="132">
        <f>SUBTOTAL(9,N6:N21)</f>
        <v>240</v>
      </c>
      <c r="O23" s="135">
        <f>(N23-M23)/M23*100</f>
        <v>-31.62393162393162</v>
      </c>
      <c r="P23" s="143"/>
      <c r="Q23" s="132">
        <f>SUBTOTAL(9,Q6:Q21)</f>
        <v>797</v>
      </c>
      <c r="R23" s="132">
        <f>SUBTOTAL(9,R6:R21)</f>
        <v>1014</v>
      </c>
      <c r="S23" s="135">
        <f>(R23-Q23)/Q23*100</f>
        <v>27.22710163111669</v>
      </c>
      <c r="T23" s="262"/>
      <c r="U23" s="132">
        <f>SUBTOTAL(9,U6:U21)</f>
        <v>10020</v>
      </c>
      <c r="V23" s="132">
        <f>SUBTOTAL(9,V6:V21)</f>
        <v>10258</v>
      </c>
      <c r="W23" s="135">
        <f>(V23-U23)/U23*100</f>
        <v>2.375249500998004</v>
      </c>
      <c r="X23" s="24"/>
      <c r="Y23" s="24"/>
      <c r="Z23" s="24"/>
      <c r="AA23" s="24"/>
    </row>
    <row r="24" spans="1:23" s="21" customFormat="1" ht="19.5" customHeight="1" thickTop="1">
      <c r="A24" s="106"/>
      <c r="C24" s="431"/>
      <c r="D24" s="24"/>
      <c r="E24" s="25"/>
      <c r="F24" s="25"/>
      <c r="G24" s="107"/>
      <c r="H24" s="107"/>
      <c r="I24" s="25"/>
      <c r="J24" s="25"/>
      <c r="K24" s="107"/>
      <c r="L24" s="107"/>
      <c r="M24" s="25"/>
      <c r="N24" s="25"/>
      <c r="O24" s="107"/>
      <c r="P24" s="107"/>
      <c r="Q24" s="25"/>
      <c r="R24" s="25"/>
      <c r="S24" s="107"/>
      <c r="T24" s="107"/>
      <c r="U24" s="25"/>
      <c r="V24" s="25"/>
      <c r="W24" s="107"/>
    </row>
    <row r="25" spans="1:23" s="21" customFormat="1" ht="44.25" customHeight="1">
      <c r="A25" s="27"/>
      <c r="C25" s="432"/>
      <c r="E25" s="26"/>
      <c r="F25" s="26"/>
      <c r="G25" s="103"/>
      <c r="H25" s="103"/>
      <c r="I25" s="26"/>
      <c r="J25" s="26"/>
      <c r="K25" s="103"/>
      <c r="L25" s="103"/>
      <c r="M25" s="26"/>
      <c r="N25" s="26"/>
      <c r="O25" s="103"/>
      <c r="P25" s="103"/>
      <c r="Q25" s="26"/>
      <c r="R25" s="26"/>
      <c r="S25" s="103"/>
      <c r="T25" s="103"/>
      <c r="U25" s="26"/>
      <c r="V25" s="26"/>
      <c r="W25" s="103"/>
    </row>
    <row r="26" spans="1:23" s="21" customFormat="1" ht="12.75">
      <c r="A26" s="27"/>
      <c r="B26" s="24"/>
      <c r="C26" s="431" t="s">
        <v>522</v>
      </c>
      <c r="D26" s="24"/>
      <c r="E26" s="25"/>
      <c r="F26" s="25"/>
      <c r="G26" s="107"/>
      <c r="H26" s="107"/>
      <c r="I26" s="25"/>
      <c r="J26" s="25"/>
      <c r="K26" s="107"/>
      <c r="L26" s="107"/>
      <c r="M26" s="25"/>
      <c r="N26" s="25"/>
      <c r="O26" s="107"/>
      <c r="P26" s="107"/>
      <c r="Q26" s="25"/>
      <c r="R26" s="25"/>
      <c r="S26" s="107"/>
      <c r="T26" s="107"/>
      <c r="U26" s="25"/>
      <c r="V26" s="25"/>
      <c r="W26" s="107"/>
    </row>
    <row r="27" s="21" customFormat="1" ht="12.75">
      <c r="A27" s="27"/>
    </row>
    <row r="28" s="4" customFormat="1" ht="12.75">
      <c r="A28" s="105"/>
    </row>
    <row r="29" s="21" customFormat="1" ht="12.75">
      <c r="A29" s="27"/>
    </row>
    <row r="30" spans="1:17" s="21" customFormat="1" ht="12.75">
      <c r="A30" s="27"/>
      <c r="C30" s="26"/>
      <c r="D30" s="26"/>
      <c r="E30" s="103"/>
      <c r="F30" s="26"/>
      <c r="G30" s="26"/>
      <c r="H30" s="103"/>
      <c r="I30" s="26"/>
      <c r="J30" s="26"/>
      <c r="K30" s="103"/>
      <c r="L30" s="26"/>
      <c r="M30" s="26"/>
      <c r="N30" s="103"/>
      <c r="O30" s="26"/>
      <c r="P30" s="26"/>
      <c r="Q30" s="103"/>
    </row>
    <row r="31" spans="1:17" s="21" customFormat="1" ht="12.75">
      <c r="A31" s="27"/>
      <c r="C31" s="26"/>
      <c r="D31" s="26"/>
      <c r="E31" s="103"/>
      <c r="F31" s="26"/>
      <c r="G31" s="26"/>
      <c r="H31" s="103"/>
      <c r="I31" s="26"/>
      <c r="J31" s="26"/>
      <c r="K31" s="103"/>
      <c r="L31" s="26"/>
      <c r="M31" s="26"/>
      <c r="N31" s="103"/>
      <c r="O31" s="26"/>
      <c r="P31" s="26"/>
      <c r="Q31" s="103"/>
    </row>
    <row r="32" spans="1:17" s="21" customFormat="1" ht="12.75">
      <c r="A32" s="27"/>
      <c r="C32" s="26"/>
      <c r="D32" s="26"/>
      <c r="E32" s="103"/>
      <c r="F32" s="26"/>
      <c r="G32" s="26"/>
      <c r="H32" s="103"/>
      <c r="I32" s="26"/>
      <c r="J32" s="26"/>
      <c r="K32" s="103"/>
      <c r="L32" s="26"/>
      <c r="M32" s="26"/>
      <c r="N32" s="103"/>
      <c r="O32" s="26"/>
      <c r="P32" s="26"/>
      <c r="Q32" s="103"/>
    </row>
    <row r="33" spans="1:17" s="21" customFormat="1" ht="12.75">
      <c r="A33" s="27"/>
      <c r="C33" s="26"/>
      <c r="D33" s="26"/>
      <c r="E33" s="103"/>
      <c r="F33" s="26"/>
      <c r="G33" s="26"/>
      <c r="H33" s="103"/>
      <c r="I33" s="26"/>
      <c r="J33" s="26"/>
      <c r="K33" s="103"/>
      <c r="L33" s="26"/>
      <c r="M33" s="26"/>
      <c r="N33" s="103"/>
      <c r="O33" s="26"/>
      <c r="P33" s="26"/>
      <c r="Q33" s="103"/>
    </row>
    <row r="34" spans="1:17" s="4" customFormat="1" ht="12.75">
      <c r="A34" s="105"/>
      <c r="C34" s="7"/>
      <c r="D34" s="7"/>
      <c r="E34" s="151"/>
      <c r="F34" s="7"/>
      <c r="G34" s="7"/>
      <c r="H34" s="151"/>
      <c r="I34" s="7"/>
      <c r="J34" s="7"/>
      <c r="K34" s="151"/>
      <c r="L34" s="7"/>
      <c r="M34" s="7"/>
      <c r="N34" s="151"/>
      <c r="O34" s="7"/>
      <c r="P34" s="7"/>
      <c r="Q34" s="151"/>
    </row>
    <row r="35" spans="1:17" s="4" customFormat="1" ht="12.75">
      <c r="A35" s="105"/>
      <c r="C35" s="7"/>
      <c r="D35" s="7"/>
      <c r="E35" s="151"/>
      <c r="F35" s="7"/>
      <c r="G35" s="7"/>
      <c r="H35" s="151"/>
      <c r="I35" s="7"/>
      <c r="J35" s="7"/>
      <c r="K35" s="151"/>
      <c r="L35" s="7"/>
      <c r="M35" s="7"/>
      <c r="N35" s="151"/>
      <c r="O35" s="7"/>
      <c r="P35" s="7"/>
      <c r="Q35" s="151"/>
    </row>
    <row r="36" spans="1:17" s="4" customFormat="1" ht="12.75">
      <c r="A36" s="105"/>
      <c r="C36" s="7"/>
      <c r="D36" s="7"/>
      <c r="E36" s="151"/>
      <c r="F36" s="7"/>
      <c r="G36" s="7"/>
      <c r="H36" s="151"/>
      <c r="I36" s="7"/>
      <c r="J36" s="7"/>
      <c r="K36" s="151"/>
      <c r="L36" s="7"/>
      <c r="M36" s="7"/>
      <c r="N36" s="151"/>
      <c r="O36" s="7"/>
      <c r="P36" s="7"/>
      <c r="Q36" s="151"/>
    </row>
    <row r="37" spans="1:17" s="4" customFormat="1" ht="12.75">
      <c r="A37" s="105"/>
      <c r="C37" s="7"/>
      <c r="D37" s="7"/>
      <c r="E37" s="151"/>
      <c r="F37" s="7"/>
      <c r="G37" s="7"/>
      <c r="H37" s="151"/>
      <c r="I37" s="7"/>
      <c r="J37" s="7"/>
      <c r="K37" s="151"/>
      <c r="L37" s="7"/>
      <c r="M37" s="7"/>
      <c r="N37" s="151"/>
      <c r="O37" s="7"/>
      <c r="P37" s="7"/>
      <c r="Q37" s="151"/>
    </row>
    <row r="38" spans="1:17" s="4" customFormat="1" ht="12.75">
      <c r="A38" s="105"/>
      <c r="C38" s="7"/>
      <c r="D38" s="7"/>
      <c r="E38" s="151"/>
      <c r="F38" s="7"/>
      <c r="G38" s="7"/>
      <c r="H38" s="151"/>
      <c r="I38" s="7"/>
      <c r="J38" s="7"/>
      <c r="K38" s="151"/>
      <c r="L38" s="7"/>
      <c r="M38" s="7"/>
      <c r="N38" s="151"/>
      <c r="O38" s="7"/>
      <c r="P38" s="7"/>
      <c r="Q38" s="151"/>
    </row>
    <row r="39" spans="1:17" s="4" customFormat="1" ht="12.75">
      <c r="A39" s="105"/>
      <c r="C39" s="7"/>
      <c r="D39" s="7"/>
      <c r="E39" s="151"/>
      <c r="F39" s="7"/>
      <c r="G39" s="7"/>
      <c r="H39" s="151"/>
      <c r="I39" s="7"/>
      <c r="J39" s="7"/>
      <c r="K39" s="151"/>
      <c r="L39" s="7"/>
      <c r="M39" s="7"/>
      <c r="N39" s="151"/>
      <c r="O39" s="7"/>
      <c r="P39" s="7"/>
      <c r="Q39" s="151"/>
    </row>
    <row r="40" spans="1:17" s="4" customFormat="1" ht="12.75">
      <c r="A40" s="105"/>
      <c r="C40" s="7"/>
      <c r="D40" s="7"/>
      <c r="E40" s="151"/>
      <c r="F40" s="7"/>
      <c r="G40" s="7"/>
      <c r="H40" s="151"/>
      <c r="I40" s="7"/>
      <c r="J40" s="7"/>
      <c r="K40" s="151"/>
      <c r="L40" s="7"/>
      <c r="M40" s="7"/>
      <c r="N40" s="151"/>
      <c r="O40" s="7"/>
      <c r="P40" s="7"/>
      <c r="Q40" s="151"/>
    </row>
  </sheetData>
  <printOptions horizontalCentered="1"/>
  <pageMargins left="0.5" right="0.5" top="1" bottom="1" header="0.5" footer="0.5"/>
  <pageSetup fitToHeight="1" fitToWidth="1" horizontalDpi="600" verticalDpi="600" orientation="landscape" scale="76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20">
    <tabColor indexed="42"/>
    <pageSetUpPr fitToPage="1"/>
  </sheetPr>
  <dimension ref="A1:W32"/>
  <sheetViews>
    <sheetView workbookViewId="0" topLeftCell="A7">
      <selection activeCell="C24" sqref="C24"/>
    </sheetView>
  </sheetViews>
  <sheetFormatPr defaultColWidth="9.140625" defaultRowHeight="12.75"/>
  <cols>
    <col min="1" max="1" width="20.8515625" style="0" customWidth="1"/>
    <col min="2" max="2" width="1.28515625" style="0" customWidth="1"/>
    <col min="3" max="3" width="30.57421875" style="0" customWidth="1"/>
    <col min="4" max="4" width="1.28515625" style="0" customWidth="1"/>
    <col min="5" max="6" width="6.57421875" style="0" customWidth="1"/>
    <col min="8" max="8" width="1.28515625" style="0" customWidth="1"/>
    <col min="9" max="10" width="6.57421875" style="0" customWidth="1"/>
    <col min="12" max="12" width="1.28515625" style="0" customWidth="1"/>
    <col min="13" max="14" width="6.57421875" style="0" customWidth="1"/>
    <col min="16" max="16" width="1.28515625" style="0" customWidth="1"/>
    <col min="17" max="18" width="6.57421875" style="0" customWidth="1"/>
    <col min="20" max="20" width="1.28515625" style="0" customWidth="1"/>
    <col min="21" max="22" width="6.57421875" style="0" customWidth="1"/>
    <col min="24" max="30" width="9.140625" style="4" customWidth="1"/>
  </cols>
  <sheetData>
    <row r="1" spans="1:23" ht="20.25">
      <c r="A1" s="321" t="s">
        <v>583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  <c r="Q1" s="321"/>
      <c r="R1" s="321"/>
      <c r="S1" s="321"/>
      <c r="T1" s="321"/>
      <c r="U1" s="321"/>
      <c r="V1" s="321"/>
      <c r="W1" s="321"/>
    </row>
    <row r="2" spans="1:23" ht="12.75">
      <c r="A2" s="4"/>
      <c r="B2" s="4"/>
      <c r="C2" s="412"/>
      <c r="D2" s="412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1:23" ht="13.5" thickBot="1">
      <c r="A3" s="8" t="s">
        <v>441</v>
      </c>
      <c r="B3" s="8"/>
      <c r="C3" s="413"/>
      <c r="D3" s="413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</row>
    <row r="4" spans="1:23" ht="12.75">
      <c r="A4" s="98"/>
      <c r="B4" s="125"/>
      <c r="C4" s="98"/>
      <c r="D4" s="125"/>
      <c r="E4" s="90" t="s">
        <v>532</v>
      </c>
      <c r="F4" s="90"/>
      <c r="G4" s="90"/>
      <c r="H4" s="125"/>
      <c r="I4" s="90" t="s">
        <v>533</v>
      </c>
      <c r="J4" s="90"/>
      <c r="K4" s="89"/>
      <c r="L4" s="125"/>
      <c r="M4" s="90" t="s">
        <v>534</v>
      </c>
      <c r="N4" s="90"/>
      <c r="O4" s="89"/>
      <c r="P4" s="125"/>
      <c r="Q4" s="416" t="s">
        <v>535</v>
      </c>
      <c r="R4" s="90"/>
      <c r="S4" s="90"/>
      <c r="T4" s="125"/>
      <c r="U4" s="90" t="s">
        <v>10</v>
      </c>
      <c r="V4" s="90"/>
      <c r="W4" s="89"/>
    </row>
    <row r="5" spans="1:23" ht="26.25" thickBot="1">
      <c r="A5" s="99" t="s">
        <v>72</v>
      </c>
      <c r="B5" s="127"/>
      <c r="C5" s="99" t="s">
        <v>521</v>
      </c>
      <c r="D5" s="127"/>
      <c r="E5" s="36" t="s">
        <v>625</v>
      </c>
      <c r="F5" s="36" t="s">
        <v>626</v>
      </c>
      <c r="G5" s="36" t="s">
        <v>58</v>
      </c>
      <c r="H5" s="127"/>
      <c r="I5" s="36" t="s">
        <v>625</v>
      </c>
      <c r="J5" s="36" t="s">
        <v>626</v>
      </c>
      <c r="K5" s="36" t="s">
        <v>58</v>
      </c>
      <c r="L5" s="127"/>
      <c r="M5" s="36" t="s">
        <v>625</v>
      </c>
      <c r="N5" s="36" t="s">
        <v>626</v>
      </c>
      <c r="O5" s="36" t="s">
        <v>58</v>
      </c>
      <c r="P5" s="127"/>
      <c r="Q5" s="428" t="s">
        <v>625</v>
      </c>
      <c r="R5" s="36" t="s">
        <v>626</v>
      </c>
      <c r="S5" s="36" t="s">
        <v>58</v>
      </c>
      <c r="T5" s="127"/>
      <c r="U5" s="36" t="s">
        <v>625</v>
      </c>
      <c r="V5" s="36" t="s">
        <v>626</v>
      </c>
      <c r="W5" s="36" t="s">
        <v>58</v>
      </c>
    </row>
    <row r="6" spans="1:23" ht="19.5" customHeight="1">
      <c r="A6" s="100" t="s">
        <v>446</v>
      </c>
      <c r="B6" s="406"/>
      <c r="C6" s="435" t="s">
        <v>448</v>
      </c>
      <c r="D6" s="406"/>
      <c r="E6" s="101"/>
      <c r="F6" s="101"/>
      <c r="G6" s="102"/>
      <c r="H6" s="228"/>
      <c r="I6" s="101"/>
      <c r="J6" s="101">
        <v>64</v>
      </c>
      <c r="K6" s="102"/>
      <c r="L6" s="228"/>
      <c r="M6" s="101"/>
      <c r="N6" s="101"/>
      <c r="O6" s="102"/>
      <c r="P6" s="228"/>
      <c r="Q6" s="101"/>
      <c r="R6" s="101"/>
      <c r="S6" s="102"/>
      <c r="T6" s="228"/>
      <c r="U6" s="101"/>
      <c r="V6" s="101">
        <v>64</v>
      </c>
      <c r="W6" s="102"/>
    </row>
    <row r="7" spans="1:23" ht="19.5" customHeight="1">
      <c r="A7" s="4"/>
      <c r="B7" s="408"/>
      <c r="C7" s="105" t="s">
        <v>585</v>
      </c>
      <c r="D7" s="408"/>
      <c r="E7" s="7"/>
      <c r="F7" s="7"/>
      <c r="G7" s="151"/>
      <c r="H7" s="229"/>
      <c r="I7" s="7">
        <v>76</v>
      </c>
      <c r="J7" s="7">
        <v>108</v>
      </c>
      <c r="K7" s="151">
        <v>42.105262756347656</v>
      </c>
      <c r="L7" s="229"/>
      <c r="M7" s="7">
        <v>28</v>
      </c>
      <c r="N7" s="7">
        <v>16</v>
      </c>
      <c r="O7" s="151">
        <v>-42.85714340209961</v>
      </c>
      <c r="P7" s="229"/>
      <c r="Q7" s="7">
        <v>20</v>
      </c>
      <c r="R7" s="7">
        <v>12</v>
      </c>
      <c r="S7" s="151">
        <v>-40</v>
      </c>
      <c r="T7" s="229"/>
      <c r="U7" s="7">
        <v>124</v>
      </c>
      <c r="V7" s="7">
        <v>136</v>
      </c>
      <c r="W7" s="151">
        <v>9.677419662475586</v>
      </c>
    </row>
    <row r="8" spans="1:23" ht="19.5" customHeight="1">
      <c r="A8" s="4"/>
      <c r="B8" s="408"/>
      <c r="C8" s="412" t="s">
        <v>461</v>
      </c>
      <c r="D8" s="408"/>
      <c r="E8" s="7"/>
      <c r="F8" s="7"/>
      <c r="G8" s="151"/>
      <c r="H8" s="229"/>
      <c r="I8" s="7">
        <v>417</v>
      </c>
      <c r="J8" s="7">
        <v>443</v>
      </c>
      <c r="K8" s="151">
        <v>6.235012054443359</v>
      </c>
      <c r="L8" s="229"/>
      <c r="M8" s="7"/>
      <c r="N8" s="7"/>
      <c r="O8" s="151"/>
      <c r="P8" s="229"/>
      <c r="Q8" s="7">
        <v>110</v>
      </c>
      <c r="R8" s="7">
        <v>103</v>
      </c>
      <c r="S8" s="151">
        <v>-6.363636493682861</v>
      </c>
      <c r="T8" s="229"/>
      <c r="U8" s="7">
        <v>527</v>
      </c>
      <c r="V8" s="7">
        <v>546</v>
      </c>
      <c r="W8" s="151">
        <v>3.6053130626678467</v>
      </c>
    </row>
    <row r="9" spans="1:23" ht="19.5" customHeight="1">
      <c r="A9" s="4"/>
      <c r="B9" s="408"/>
      <c r="C9" s="412" t="s">
        <v>450</v>
      </c>
      <c r="D9" s="408"/>
      <c r="E9" s="7">
        <v>4</v>
      </c>
      <c r="F9" s="7">
        <v>4</v>
      </c>
      <c r="G9" s="151">
        <v>0</v>
      </c>
      <c r="H9" s="229"/>
      <c r="I9" s="7">
        <v>12</v>
      </c>
      <c r="J9" s="7">
        <v>16</v>
      </c>
      <c r="K9" s="151">
        <v>33.33333206176758</v>
      </c>
      <c r="L9" s="229"/>
      <c r="M9" s="7"/>
      <c r="N9" s="7"/>
      <c r="O9" s="151"/>
      <c r="P9" s="229"/>
      <c r="Q9" s="7"/>
      <c r="R9" s="7"/>
      <c r="S9" s="151"/>
      <c r="T9" s="229"/>
      <c r="U9" s="7">
        <v>16</v>
      </c>
      <c r="V9" s="7">
        <v>20</v>
      </c>
      <c r="W9" s="151">
        <v>25</v>
      </c>
    </row>
    <row r="10" spans="1:23" ht="19.5" customHeight="1">
      <c r="A10" s="4"/>
      <c r="B10" s="408"/>
      <c r="C10" s="105" t="s">
        <v>452</v>
      </c>
      <c r="D10" s="408"/>
      <c r="E10" s="7"/>
      <c r="F10" s="7"/>
      <c r="G10" s="151"/>
      <c r="H10" s="229"/>
      <c r="I10" s="7">
        <v>88</v>
      </c>
      <c r="J10" s="7">
        <v>104</v>
      </c>
      <c r="K10" s="151">
        <v>18.18181800842285</v>
      </c>
      <c r="L10" s="229"/>
      <c r="M10" s="7"/>
      <c r="N10" s="7"/>
      <c r="O10" s="151"/>
      <c r="P10" s="229"/>
      <c r="Q10" s="7"/>
      <c r="R10" s="7"/>
      <c r="S10" s="151"/>
      <c r="T10" s="229"/>
      <c r="U10" s="7">
        <v>88</v>
      </c>
      <c r="V10" s="7">
        <v>104</v>
      </c>
      <c r="W10" s="151">
        <v>18.18181800842285</v>
      </c>
    </row>
    <row r="11" spans="1:23" ht="19.5" customHeight="1">
      <c r="A11" s="4"/>
      <c r="B11" s="407"/>
      <c r="C11" s="412" t="s">
        <v>446</v>
      </c>
      <c r="D11" s="407"/>
      <c r="E11" s="7">
        <v>196</v>
      </c>
      <c r="F11" s="7">
        <v>208</v>
      </c>
      <c r="G11" s="151">
        <f>(F11-E11)/E11*100</f>
        <v>6.122448979591836</v>
      </c>
      <c r="H11" s="340"/>
      <c r="I11" s="7">
        <v>920</v>
      </c>
      <c r="J11" s="7">
        <v>991</v>
      </c>
      <c r="K11" s="151">
        <v>7.717391490936279</v>
      </c>
      <c r="L11" s="340"/>
      <c r="M11" s="7">
        <v>236</v>
      </c>
      <c r="N11" s="7">
        <v>272</v>
      </c>
      <c r="O11" s="151">
        <v>15.254237174987793</v>
      </c>
      <c r="P11" s="340"/>
      <c r="Q11" s="7">
        <v>168</v>
      </c>
      <c r="R11" s="7">
        <v>146</v>
      </c>
      <c r="S11" s="151">
        <v>-13.095237731933594</v>
      </c>
      <c r="T11" s="340"/>
      <c r="U11" s="7">
        <v>1520</v>
      </c>
      <c r="V11" s="7">
        <v>1617</v>
      </c>
      <c r="W11" s="151">
        <v>6.3815789222717285</v>
      </c>
    </row>
    <row r="12" spans="1:23" ht="13.5" thickBot="1">
      <c r="A12" s="128" t="s">
        <v>473</v>
      </c>
      <c r="B12" s="143"/>
      <c r="C12" s="140" t="s">
        <v>522</v>
      </c>
      <c r="D12" s="143"/>
      <c r="E12" s="132">
        <v>200</v>
      </c>
      <c r="F12" s="132">
        <v>212</v>
      </c>
      <c r="G12" s="135">
        <f>(F12-E12)/E12*100</f>
        <v>6</v>
      </c>
      <c r="H12" s="143"/>
      <c r="I12" s="132">
        <v>1513</v>
      </c>
      <c r="J12" s="132">
        <v>1726</v>
      </c>
      <c r="K12" s="135">
        <v>14.077990531921387</v>
      </c>
      <c r="L12" s="143"/>
      <c r="M12" s="132">
        <v>264</v>
      </c>
      <c r="N12" s="132">
        <v>288</v>
      </c>
      <c r="O12" s="135">
        <v>9.090909004211426</v>
      </c>
      <c r="P12" s="143"/>
      <c r="Q12" s="132">
        <v>298</v>
      </c>
      <c r="R12" s="132">
        <v>261</v>
      </c>
      <c r="S12" s="135">
        <v>-12.416107177734375</v>
      </c>
      <c r="T12" s="262"/>
      <c r="U12" s="132">
        <v>2275</v>
      </c>
      <c r="V12" s="132">
        <v>2487</v>
      </c>
      <c r="W12" s="135">
        <v>9.318681716918945</v>
      </c>
    </row>
    <row r="13" spans="1:23" ht="13.5" thickTop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</row>
    <row r="14" spans="1:23" ht="12.7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</row>
    <row r="15" spans="1:23" ht="13.5" thickBot="1">
      <c r="A15" s="8" t="s">
        <v>474</v>
      </c>
      <c r="B15" s="8"/>
      <c r="C15" s="8"/>
      <c r="D15" s="8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</row>
    <row r="16" spans="1:23" ht="12.75">
      <c r="A16" s="98"/>
      <c r="B16" s="125"/>
      <c r="C16" s="98"/>
      <c r="D16" s="125"/>
      <c r="E16" s="90" t="s">
        <v>532</v>
      </c>
      <c r="F16" s="90"/>
      <c r="G16" s="90"/>
      <c r="H16" s="416"/>
      <c r="I16" s="90" t="s">
        <v>533</v>
      </c>
      <c r="J16" s="90"/>
      <c r="K16" s="89"/>
      <c r="L16" s="121"/>
      <c r="M16" s="90" t="s">
        <v>534</v>
      </c>
      <c r="N16" s="90"/>
      <c r="O16" s="89"/>
      <c r="P16" s="89"/>
      <c r="Q16" s="416" t="s">
        <v>535</v>
      </c>
      <c r="R16" s="90"/>
      <c r="S16" s="90"/>
      <c r="T16" s="416"/>
      <c r="U16" s="90" t="s">
        <v>10</v>
      </c>
      <c r="V16" s="90"/>
      <c r="W16" s="89"/>
    </row>
    <row r="17" spans="1:23" ht="26.25" thickBot="1">
      <c r="A17" s="99" t="s">
        <v>72</v>
      </c>
      <c r="B17" s="127"/>
      <c r="C17" s="99" t="s">
        <v>521</v>
      </c>
      <c r="D17" s="127"/>
      <c r="E17" s="36" t="s">
        <v>625</v>
      </c>
      <c r="F17" s="36" t="s">
        <v>626</v>
      </c>
      <c r="G17" s="36" t="s">
        <v>58</v>
      </c>
      <c r="H17" s="377"/>
      <c r="I17" s="36" t="s">
        <v>625</v>
      </c>
      <c r="J17" s="36" t="s">
        <v>626</v>
      </c>
      <c r="K17" s="36" t="s">
        <v>58</v>
      </c>
      <c r="L17" s="377"/>
      <c r="M17" s="36" t="s">
        <v>625</v>
      </c>
      <c r="N17" s="36" t="s">
        <v>626</v>
      </c>
      <c r="O17" s="36" t="s">
        <v>58</v>
      </c>
      <c r="P17" s="36"/>
      <c r="Q17" s="377" t="s">
        <v>625</v>
      </c>
      <c r="R17" s="36" t="s">
        <v>626</v>
      </c>
      <c r="S17" s="36" t="s">
        <v>58</v>
      </c>
      <c r="T17" s="377"/>
      <c r="U17" s="36" t="s">
        <v>625</v>
      </c>
      <c r="V17" s="36" t="s">
        <v>626</v>
      </c>
      <c r="W17" s="36" t="s">
        <v>58</v>
      </c>
    </row>
    <row r="18" spans="1:23" ht="12.75">
      <c r="A18" s="100" t="s">
        <v>20</v>
      </c>
      <c r="B18" s="407"/>
      <c r="C18" s="100" t="s">
        <v>20</v>
      </c>
      <c r="D18" s="407"/>
      <c r="E18" s="101">
        <v>123</v>
      </c>
      <c r="F18" s="101">
        <v>194</v>
      </c>
      <c r="G18" s="102">
        <v>57.723575592041016</v>
      </c>
      <c r="H18" s="340"/>
      <c r="I18" s="101">
        <v>723</v>
      </c>
      <c r="J18" s="101">
        <v>625</v>
      </c>
      <c r="K18" s="102">
        <v>-13.554633140563965</v>
      </c>
      <c r="L18" s="340"/>
      <c r="M18" s="101"/>
      <c r="N18" s="101">
        <v>80</v>
      </c>
      <c r="O18" s="102"/>
      <c r="P18" s="340"/>
      <c r="Q18" s="101">
        <v>265</v>
      </c>
      <c r="R18" s="101">
        <v>231</v>
      </c>
      <c r="S18" s="102">
        <v>-12.830188751220703</v>
      </c>
      <c r="T18" s="340"/>
      <c r="U18" s="101">
        <v>1111</v>
      </c>
      <c r="V18" s="101">
        <v>1130</v>
      </c>
      <c r="W18" s="102">
        <v>1.7101709842681885</v>
      </c>
    </row>
    <row r="19" spans="1:23" ht="13.5" thickBot="1">
      <c r="A19" s="128" t="s">
        <v>485</v>
      </c>
      <c r="B19" s="143"/>
      <c r="C19" s="140" t="s">
        <v>522</v>
      </c>
      <c r="D19" s="143"/>
      <c r="E19" s="132">
        <v>123</v>
      </c>
      <c r="F19" s="132">
        <v>194</v>
      </c>
      <c r="G19" s="135">
        <v>57.723575592041016</v>
      </c>
      <c r="H19" s="143"/>
      <c r="I19" s="132">
        <v>723</v>
      </c>
      <c r="J19" s="132">
        <v>625</v>
      </c>
      <c r="K19" s="135">
        <v>-13.554633140563965</v>
      </c>
      <c r="L19" s="143"/>
      <c r="M19" s="132"/>
      <c r="N19" s="132">
        <v>80</v>
      </c>
      <c r="O19" s="135"/>
      <c r="P19" s="143"/>
      <c r="Q19" s="132">
        <v>265</v>
      </c>
      <c r="R19" s="132">
        <v>231</v>
      </c>
      <c r="S19" s="135">
        <v>-12.830188751220703</v>
      </c>
      <c r="T19" s="262"/>
      <c r="U19" s="132">
        <v>1111</v>
      </c>
      <c r="V19" s="132">
        <v>1130</v>
      </c>
      <c r="W19" s="135">
        <v>1.7101709842681885</v>
      </c>
    </row>
    <row r="20" spans="1:23" ht="13.5" thickTop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</row>
    <row r="21" spans="1:23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</row>
    <row r="22" spans="1:23" ht="13.5" thickBot="1">
      <c r="A22" s="8" t="s">
        <v>21</v>
      </c>
      <c r="B22" s="8"/>
      <c r="C22" s="8"/>
      <c r="D22" s="8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</row>
    <row r="23" spans="1:23" ht="12.75">
      <c r="A23" s="98"/>
      <c r="B23" s="125"/>
      <c r="C23" s="98"/>
      <c r="D23" s="125"/>
      <c r="E23" s="90" t="s">
        <v>532</v>
      </c>
      <c r="F23" s="90"/>
      <c r="G23" s="90"/>
      <c r="H23" s="416"/>
      <c r="I23" s="90" t="s">
        <v>533</v>
      </c>
      <c r="J23" s="90"/>
      <c r="K23" s="89"/>
      <c r="L23" s="121"/>
      <c r="M23" s="90" t="s">
        <v>534</v>
      </c>
      <c r="N23" s="90"/>
      <c r="O23" s="89"/>
      <c r="P23" s="89"/>
      <c r="Q23" s="416" t="s">
        <v>535</v>
      </c>
      <c r="R23" s="90"/>
      <c r="S23" s="90"/>
      <c r="T23" s="416"/>
      <c r="U23" s="90" t="s">
        <v>10</v>
      </c>
      <c r="V23" s="90"/>
      <c r="W23" s="89"/>
    </row>
    <row r="24" spans="1:23" ht="26.25" thickBot="1">
      <c r="A24" s="99" t="s">
        <v>72</v>
      </c>
      <c r="B24" s="127"/>
      <c r="C24" s="99" t="s">
        <v>521</v>
      </c>
      <c r="D24" s="127"/>
      <c r="E24" s="36" t="s">
        <v>625</v>
      </c>
      <c r="F24" s="36" t="s">
        <v>626</v>
      </c>
      <c r="G24" s="36" t="s">
        <v>58</v>
      </c>
      <c r="H24" s="377"/>
      <c r="I24" s="36" t="s">
        <v>625</v>
      </c>
      <c r="J24" s="36" t="s">
        <v>626</v>
      </c>
      <c r="K24" s="36" t="s">
        <v>58</v>
      </c>
      <c r="L24" s="377"/>
      <c r="M24" s="36" t="s">
        <v>625</v>
      </c>
      <c r="N24" s="36" t="s">
        <v>626</v>
      </c>
      <c r="O24" s="36" t="s">
        <v>58</v>
      </c>
      <c r="P24" s="36"/>
      <c r="Q24" s="377" t="s">
        <v>625</v>
      </c>
      <c r="R24" s="36" t="s">
        <v>626</v>
      </c>
      <c r="S24" s="36" t="s">
        <v>58</v>
      </c>
      <c r="T24" s="377"/>
      <c r="U24" s="36" t="s">
        <v>625</v>
      </c>
      <c r="V24" s="36" t="s">
        <v>626</v>
      </c>
      <c r="W24" s="36" t="s">
        <v>58</v>
      </c>
    </row>
    <row r="25" spans="1:23" ht="12.75">
      <c r="A25" s="100" t="s">
        <v>21</v>
      </c>
      <c r="B25" s="433"/>
      <c r="C25" s="100" t="s">
        <v>162</v>
      </c>
      <c r="D25" s="433"/>
      <c r="E25" s="101">
        <v>72</v>
      </c>
      <c r="F25" s="101">
        <v>48</v>
      </c>
      <c r="G25" s="102">
        <v>-33.33333206176758</v>
      </c>
      <c r="H25" s="434"/>
      <c r="I25" s="101"/>
      <c r="J25" s="101">
        <v>32</v>
      </c>
      <c r="K25" s="102"/>
      <c r="L25" s="434"/>
      <c r="M25" s="101"/>
      <c r="N25" s="101"/>
      <c r="O25" s="102"/>
      <c r="P25" s="434"/>
      <c r="Q25" s="101"/>
      <c r="R25" s="101"/>
      <c r="S25" s="102"/>
      <c r="T25" s="434"/>
      <c r="U25" s="101">
        <v>72</v>
      </c>
      <c r="V25" s="101">
        <v>80</v>
      </c>
      <c r="W25" s="102">
        <v>11.11111068725586</v>
      </c>
    </row>
    <row r="26" spans="1:23" ht="12.75">
      <c r="A26" s="21"/>
      <c r="B26" s="407"/>
      <c r="C26" s="4" t="s">
        <v>397</v>
      </c>
      <c r="D26" s="407"/>
      <c r="E26" s="7">
        <v>184</v>
      </c>
      <c r="F26" s="7">
        <v>156</v>
      </c>
      <c r="G26" s="151">
        <v>-15.217391014099121</v>
      </c>
      <c r="H26" s="340"/>
      <c r="I26" s="7">
        <v>56</v>
      </c>
      <c r="J26" s="7">
        <v>80</v>
      </c>
      <c r="K26" s="151">
        <v>42.85714340209961</v>
      </c>
      <c r="L26" s="340"/>
      <c r="M26" s="7"/>
      <c r="N26" s="7"/>
      <c r="O26" s="151"/>
      <c r="P26" s="340"/>
      <c r="Q26" s="7"/>
      <c r="R26" s="7"/>
      <c r="S26" s="151"/>
      <c r="T26" s="340"/>
      <c r="U26" s="7">
        <v>240</v>
      </c>
      <c r="V26" s="7">
        <v>236</v>
      </c>
      <c r="W26" s="151">
        <v>-1.6666666269302368</v>
      </c>
    </row>
    <row r="27" spans="1:23" ht="26.25" thickBot="1">
      <c r="A27" s="128" t="s">
        <v>589</v>
      </c>
      <c r="B27" s="143"/>
      <c r="C27" s="140" t="s">
        <v>522</v>
      </c>
      <c r="D27" s="143"/>
      <c r="E27" s="132">
        <v>256</v>
      </c>
      <c r="F27" s="132">
        <v>204</v>
      </c>
      <c r="G27" s="135">
        <v>-20.3125</v>
      </c>
      <c r="H27" s="143"/>
      <c r="I27" s="132">
        <v>56</v>
      </c>
      <c r="J27" s="132">
        <v>112</v>
      </c>
      <c r="K27" s="135">
        <v>100</v>
      </c>
      <c r="L27" s="143"/>
      <c r="M27" s="132"/>
      <c r="N27" s="132"/>
      <c r="O27" s="135"/>
      <c r="P27" s="143"/>
      <c r="Q27" s="132"/>
      <c r="R27" s="132"/>
      <c r="S27" s="135"/>
      <c r="T27" s="262"/>
      <c r="U27" s="132">
        <v>312</v>
      </c>
      <c r="V27" s="132">
        <v>316</v>
      </c>
      <c r="W27" s="135">
        <v>1.2820513248443604</v>
      </c>
    </row>
    <row r="28" spans="1:23" ht="13.5" thickTop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ht="12.7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</row>
    <row r="30" spans="1:23" ht="12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</row>
    <row r="31" spans="1:23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</row>
    <row r="32" spans="1:23" ht="12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</row>
    <row r="33" s="4" customFormat="1" ht="12.75"/>
    <row r="34" s="4" customFormat="1" ht="12.75"/>
    <row r="35" s="4" customFormat="1" ht="12.75"/>
    <row r="36" s="4" customFormat="1" ht="12.75"/>
    <row r="37" s="4" customFormat="1" ht="12.75"/>
    <row r="38" s="4" customFormat="1" ht="12.75"/>
    <row r="39" s="4" customFormat="1" ht="12.75"/>
    <row r="40" s="4" customFormat="1" ht="12.75"/>
    <row r="41" s="4" customFormat="1" ht="12.75"/>
    <row r="42" s="4" customFormat="1" ht="12.75"/>
  </sheetData>
  <printOptions horizontalCentered="1"/>
  <pageMargins left="0.5" right="0.5" top="1" bottom="1" header="0.5" footer="0.5"/>
  <pageSetup fitToHeight="1" fitToWidth="1" horizontalDpi="600" verticalDpi="600" orientation="landscape" scale="76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Sheet31">
    <tabColor indexed="42"/>
    <pageSetUpPr fitToPage="1"/>
  </sheetPr>
  <dimension ref="A1:W32"/>
  <sheetViews>
    <sheetView zoomScale="85" zoomScaleNormal="85" workbookViewId="0" topLeftCell="A1">
      <selection activeCell="A51" sqref="A51"/>
    </sheetView>
  </sheetViews>
  <sheetFormatPr defaultColWidth="9.140625" defaultRowHeight="12.75"/>
  <cols>
    <col min="1" max="1" width="27.8515625" style="0" customWidth="1"/>
    <col min="2" max="2" width="1.28515625" style="0" customWidth="1"/>
    <col min="3" max="3" width="27.421875" style="0" customWidth="1"/>
    <col min="4" max="4" width="1.28515625" style="0" customWidth="1"/>
    <col min="8" max="8" width="1.28515625" style="0" customWidth="1"/>
    <col min="12" max="12" width="1.28515625" style="0" customWidth="1"/>
    <col min="16" max="16" width="1.28515625" style="0" customWidth="1"/>
    <col min="20" max="20" width="1.28515625" style="0" customWidth="1"/>
    <col min="24" max="31" width="9.140625" style="4" customWidth="1"/>
  </cols>
  <sheetData>
    <row r="1" spans="1:23" ht="20.25">
      <c r="A1" s="321" t="s">
        <v>583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  <c r="Q1" s="321"/>
      <c r="R1" s="321"/>
      <c r="S1" s="321"/>
      <c r="T1" s="321"/>
      <c r="U1" s="321"/>
      <c r="V1" s="321"/>
      <c r="W1" s="321"/>
    </row>
    <row r="2" spans="1:23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1:23" ht="13.5" thickBot="1">
      <c r="A3" s="8" t="s">
        <v>23</v>
      </c>
      <c r="B3" s="8"/>
      <c r="C3" s="8"/>
      <c r="D3" s="8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</row>
    <row r="4" spans="1:23" ht="22.5" customHeight="1">
      <c r="A4" s="87"/>
      <c r="B4" s="406"/>
      <c r="C4" s="87"/>
      <c r="D4" s="406"/>
      <c r="E4" s="90" t="s">
        <v>532</v>
      </c>
      <c r="F4" s="90"/>
      <c r="G4" s="90"/>
      <c r="H4" s="406"/>
      <c r="I4" s="88" t="s">
        <v>533</v>
      </c>
      <c r="J4" s="89"/>
      <c r="K4" s="89"/>
      <c r="L4" s="406"/>
      <c r="M4" s="88" t="s">
        <v>534</v>
      </c>
      <c r="N4" s="89"/>
      <c r="O4" s="89"/>
      <c r="P4" s="406"/>
      <c r="Q4" s="90" t="s">
        <v>535</v>
      </c>
      <c r="R4" s="90"/>
      <c r="S4" s="90"/>
      <c r="T4" s="406"/>
      <c r="U4" s="88" t="s">
        <v>10</v>
      </c>
      <c r="V4" s="89"/>
      <c r="W4" s="89"/>
    </row>
    <row r="5" spans="1:23" ht="26.25" thickBot="1">
      <c r="A5" s="35" t="s">
        <v>72</v>
      </c>
      <c r="B5" s="377"/>
      <c r="C5" s="35" t="s">
        <v>521</v>
      </c>
      <c r="D5" s="377"/>
      <c r="E5" s="36" t="s">
        <v>625</v>
      </c>
      <c r="F5" s="36" t="s">
        <v>626</v>
      </c>
      <c r="G5" s="36" t="s">
        <v>58</v>
      </c>
      <c r="H5" s="377"/>
      <c r="I5" s="36" t="s">
        <v>625</v>
      </c>
      <c r="J5" s="36" t="s">
        <v>626</v>
      </c>
      <c r="K5" s="36" t="s">
        <v>58</v>
      </c>
      <c r="L5" s="377"/>
      <c r="M5" s="36" t="s">
        <v>625</v>
      </c>
      <c r="N5" s="36" t="s">
        <v>626</v>
      </c>
      <c r="O5" s="36" t="s">
        <v>58</v>
      </c>
      <c r="P5" s="377"/>
      <c r="Q5" s="36" t="s">
        <v>625</v>
      </c>
      <c r="R5" s="36" t="s">
        <v>626</v>
      </c>
      <c r="S5" s="36" t="s">
        <v>58</v>
      </c>
      <c r="T5" s="377"/>
      <c r="U5" s="36" t="s">
        <v>625</v>
      </c>
      <c r="V5" s="36" t="s">
        <v>626</v>
      </c>
      <c r="W5" s="36" t="s">
        <v>58</v>
      </c>
    </row>
    <row r="6" spans="1:23" s="21" customFormat="1" ht="19.5" customHeight="1">
      <c r="A6" s="100" t="s">
        <v>23</v>
      </c>
      <c r="B6" s="408"/>
      <c r="C6" s="100" t="s">
        <v>590</v>
      </c>
      <c r="D6" s="436"/>
      <c r="E6" s="101"/>
      <c r="F6" s="101"/>
      <c r="G6" s="102"/>
      <c r="H6" s="437"/>
      <c r="I6" s="101"/>
      <c r="J6" s="102"/>
      <c r="K6" s="101"/>
      <c r="L6" s="381"/>
      <c r="M6" s="101"/>
      <c r="N6" s="102"/>
      <c r="O6" s="101"/>
      <c r="P6" s="381"/>
      <c r="Q6" s="101">
        <v>7</v>
      </c>
      <c r="R6" s="101">
        <v>6</v>
      </c>
      <c r="S6" s="102">
        <v>-14.285714149475098</v>
      </c>
      <c r="T6" s="381"/>
      <c r="U6" s="101">
        <v>7</v>
      </c>
      <c r="V6" s="101">
        <v>6</v>
      </c>
      <c r="W6" s="102">
        <v>-14.285714149475098</v>
      </c>
    </row>
    <row r="7" spans="1:23" ht="19.5" customHeight="1" thickBot="1">
      <c r="A7" s="128" t="s">
        <v>518</v>
      </c>
      <c r="B7" s="143"/>
      <c r="C7" s="140" t="s">
        <v>522</v>
      </c>
      <c r="D7" s="143"/>
      <c r="E7" s="282"/>
      <c r="F7" s="142"/>
      <c r="G7" s="135"/>
      <c r="H7" s="143"/>
      <c r="I7" s="282"/>
      <c r="J7" s="142"/>
      <c r="K7" s="135"/>
      <c r="L7" s="143"/>
      <c r="M7" s="282"/>
      <c r="N7" s="142"/>
      <c r="O7" s="135"/>
      <c r="P7" s="143"/>
      <c r="Q7" s="282">
        <v>7</v>
      </c>
      <c r="R7" s="142">
        <v>6</v>
      </c>
      <c r="S7" s="135">
        <v>-14.285714149475098</v>
      </c>
      <c r="T7" s="143"/>
      <c r="U7" s="282">
        <v>7</v>
      </c>
      <c r="V7" s="142">
        <v>6</v>
      </c>
      <c r="W7" s="135">
        <v>-14.285714149475098</v>
      </c>
    </row>
    <row r="8" spans="1:23" ht="13.5" thickTop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</row>
    <row r="9" spans="1:23" ht="12.7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21"/>
      <c r="N9" s="21"/>
      <c r="O9" s="21"/>
      <c r="P9" s="21"/>
      <c r="Q9" s="21"/>
      <c r="R9" s="4"/>
      <c r="S9" s="4"/>
      <c r="T9" s="4"/>
      <c r="U9" s="4"/>
      <c r="V9" s="4"/>
      <c r="W9" s="4"/>
    </row>
    <row r="10" spans="1:23" ht="13.5" thickBot="1">
      <c r="A10" s="8" t="s">
        <v>59</v>
      </c>
      <c r="B10" s="8"/>
      <c r="C10" s="8"/>
      <c r="D10" s="8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</row>
    <row r="11" spans="1:23" ht="12.75">
      <c r="A11" s="87"/>
      <c r="B11" s="406"/>
      <c r="C11" s="87"/>
      <c r="D11" s="406"/>
      <c r="E11" s="90" t="s">
        <v>532</v>
      </c>
      <c r="F11" s="90"/>
      <c r="G11" s="90"/>
      <c r="H11" s="406"/>
      <c r="I11" s="88" t="s">
        <v>533</v>
      </c>
      <c r="J11" s="89"/>
      <c r="K11" s="89"/>
      <c r="L11" s="406"/>
      <c r="M11" s="88" t="s">
        <v>534</v>
      </c>
      <c r="N11" s="89"/>
      <c r="O11" s="89"/>
      <c r="P11" s="406"/>
      <c r="Q11" s="90" t="s">
        <v>535</v>
      </c>
      <c r="R11" s="90"/>
      <c r="S11" s="90"/>
      <c r="T11" s="406"/>
      <c r="U11" s="88" t="s">
        <v>10</v>
      </c>
      <c r="V11" s="89"/>
      <c r="W11" s="89"/>
    </row>
    <row r="12" spans="1:23" ht="26.25" thickBot="1">
      <c r="A12" s="35" t="s">
        <v>72</v>
      </c>
      <c r="B12" s="377"/>
      <c r="C12" s="35" t="s">
        <v>521</v>
      </c>
      <c r="D12" s="377"/>
      <c r="E12" s="36" t="s">
        <v>625</v>
      </c>
      <c r="F12" s="36" t="s">
        <v>626</v>
      </c>
      <c r="G12" s="36" t="s">
        <v>58</v>
      </c>
      <c r="H12" s="377"/>
      <c r="I12" s="36" t="s">
        <v>625</v>
      </c>
      <c r="J12" s="36" t="s">
        <v>626</v>
      </c>
      <c r="K12" s="36" t="s">
        <v>58</v>
      </c>
      <c r="L12" s="377"/>
      <c r="M12" s="36" t="s">
        <v>625</v>
      </c>
      <c r="N12" s="36" t="s">
        <v>626</v>
      </c>
      <c r="O12" s="36" t="s">
        <v>58</v>
      </c>
      <c r="P12" s="377"/>
      <c r="Q12" s="36" t="s">
        <v>625</v>
      </c>
      <c r="R12" s="36" t="s">
        <v>626</v>
      </c>
      <c r="S12" s="36" t="s">
        <v>58</v>
      </c>
      <c r="T12" s="377"/>
      <c r="U12" s="36" t="s">
        <v>625</v>
      </c>
      <c r="V12" s="36" t="s">
        <v>626</v>
      </c>
      <c r="W12" s="36" t="s">
        <v>58</v>
      </c>
    </row>
    <row r="13" spans="1:23" ht="12.75">
      <c r="A13" s="100" t="s">
        <v>592</v>
      </c>
      <c r="B13" s="125"/>
      <c r="C13" s="100" t="s">
        <v>593</v>
      </c>
      <c r="D13" s="438"/>
      <c r="E13" s="101">
        <v>13</v>
      </c>
      <c r="F13" s="101">
        <v>7</v>
      </c>
      <c r="G13" s="102">
        <v>-46.153846740722656</v>
      </c>
      <c r="H13" s="439"/>
      <c r="I13" s="101">
        <v>13</v>
      </c>
      <c r="J13" s="102">
        <v>8</v>
      </c>
      <c r="K13" s="101">
        <v>-38.46154022216797</v>
      </c>
      <c r="L13" s="440"/>
      <c r="M13" s="101"/>
      <c r="N13" s="102"/>
      <c r="O13" s="101"/>
      <c r="P13" s="440"/>
      <c r="Q13" s="101">
        <v>4</v>
      </c>
      <c r="R13" s="101">
        <v>8</v>
      </c>
      <c r="S13" s="102">
        <v>100</v>
      </c>
      <c r="T13" s="440"/>
      <c r="U13" s="101">
        <v>30</v>
      </c>
      <c r="V13" s="101">
        <v>23</v>
      </c>
      <c r="W13" s="102">
        <v>-23.33333396911621</v>
      </c>
    </row>
    <row r="14" spans="1:23" ht="13.5" thickBot="1">
      <c r="A14" s="128" t="s">
        <v>594</v>
      </c>
      <c r="B14" s="143"/>
      <c r="C14" s="140" t="s">
        <v>522</v>
      </c>
      <c r="D14" s="143"/>
      <c r="E14" s="282">
        <v>13</v>
      </c>
      <c r="F14" s="142">
        <v>7</v>
      </c>
      <c r="G14" s="135">
        <v>-46.153846740722656</v>
      </c>
      <c r="H14" s="143"/>
      <c r="I14" s="282">
        <v>13</v>
      </c>
      <c r="J14" s="142">
        <v>8</v>
      </c>
      <c r="K14" s="135">
        <v>-38.46154022216797</v>
      </c>
      <c r="L14" s="143"/>
      <c r="M14" s="282"/>
      <c r="N14" s="142"/>
      <c r="O14" s="135"/>
      <c r="P14" s="143"/>
      <c r="Q14" s="282">
        <v>4</v>
      </c>
      <c r="R14" s="142">
        <v>8</v>
      </c>
      <c r="S14" s="135">
        <v>100</v>
      </c>
      <c r="T14" s="143"/>
      <c r="U14" s="282">
        <v>30</v>
      </c>
      <c r="V14" s="142">
        <v>23</v>
      </c>
      <c r="W14" s="135">
        <v>-23.33333396911621</v>
      </c>
    </row>
    <row r="15" spans="1:23" ht="13.5" thickTop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</row>
    <row r="16" spans="1:23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</row>
    <row r="17" spans="1:23" ht="13.5" thickBot="1">
      <c r="A17" s="8" t="s">
        <v>24</v>
      </c>
      <c r="B17" s="8"/>
      <c r="C17" s="8"/>
      <c r="D17" s="8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</row>
    <row r="18" spans="1:23" ht="12.75">
      <c r="A18" s="87"/>
      <c r="B18" s="406"/>
      <c r="C18" s="87"/>
      <c r="D18" s="406"/>
      <c r="E18" s="90" t="s">
        <v>532</v>
      </c>
      <c r="F18" s="90"/>
      <c r="G18" s="90"/>
      <c r="H18" s="406"/>
      <c r="I18" s="88" t="s">
        <v>533</v>
      </c>
      <c r="J18" s="89"/>
      <c r="K18" s="89"/>
      <c r="L18" s="406"/>
      <c r="M18" s="88" t="s">
        <v>534</v>
      </c>
      <c r="N18" s="89"/>
      <c r="O18" s="89"/>
      <c r="P18" s="406"/>
      <c r="Q18" s="90" t="s">
        <v>535</v>
      </c>
      <c r="R18" s="90"/>
      <c r="S18" s="90"/>
      <c r="T18" s="406"/>
      <c r="U18" s="88" t="s">
        <v>10</v>
      </c>
      <c r="V18" s="89"/>
      <c r="W18" s="89"/>
    </row>
    <row r="19" spans="1:23" ht="26.25" thickBot="1">
      <c r="A19" s="35" t="s">
        <v>72</v>
      </c>
      <c r="B19" s="377"/>
      <c r="C19" s="35" t="s">
        <v>521</v>
      </c>
      <c r="D19" s="377"/>
      <c r="E19" s="36" t="s">
        <v>625</v>
      </c>
      <c r="F19" s="36" t="s">
        <v>626</v>
      </c>
      <c r="G19" s="36" t="s">
        <v>58</v>
      </c>
      <c r="H19" s="377"/>
      <c r="I19" s="36" t="s">
        <v>625</v>
      </c>
      <c r="J19" s="36" t="s">
        <v>626</v>
      </c>
      <c r="K19" s="36" t="s">
        <v>58</v>
      </c>
      <c r="L19" s="377"/>
      <c r="M19" s="36" t="s">
        <v>625</v>
      </c>
      <c r="N19" s="36" t="s">
        <v>626</v>
      </c>
      <c r="O19" s="36" t="s">
        <v>58</v>
      </c>
      <c r="P19" s="377"/>
      <c r="Q19" s="36" t="s">
        <v>625</v>
      </c>
      <c r="R19" s="36" t="s">
        <v>626</v>
      </c>
      <c r="S19" s="36" t="s">
        <v>58</v>
      </c>
      <c r="T19" s="377"/>
      <c r="U19" s="36" t="s">
        <v>625</v>
      </c>
      <c r="V19" s="36" t="s">
        <v>626</v>
      </c>
      <c r="W19" s="36" t="s">
        <v>58</v>
      </c>
    </row>
    <row r="20" spans="1:23" ht="12.75">
      <c r="A20" s="213" t="s">
        <v>60</v>
      </c>
      <c r="B20" s="441"/>
      <c r="C20" s="40"/>
      <c r="D20" s="442"/>
      <c r="E20" s="41">
        <v>24684</v>
      </c>
      <c r="F20" s="41">
        <v>25235</v>
      </c>
      <c r="G20" s="37">
        <v>2.232215166091919</v>
      </c>
      <c r="H20" s="443"/>
      <c r="I20" s="41">
        <v>21209</v>
      </c>
      <c r="J20" s="41">
        <v>20584</v>
      </c>
      <c r="K20" s="41">
        <v>-2.94686222076416</v>
      </c>
      <c r="L20" s="444"/>
      <c r="M20" s="41">
        <v>1430</v>
      </c>
      <c r="N20" s="37">
        <v>1239</v>
      </c>
      <c r="O20" s="41">
        <v>-13.356643676757812</v>
      </c>
      <c r="P20" s="444"/>
      <c r="Q20" s="41">
        <v>5351</v>
      </c>
      <c r="R20" s="41">
        <v>3897</v>
      </c>
      <c r="S20" s="37">
        <v>-27.1724910736084</v>
      </c>
      <c r="T20" s="444"/>
      <c r="U20" s="41">
        <v>52674</v>
      </c>
      <c r="V20" s="41">
        <v>50955</v>
      </c>
      <c r="W20" s="37">
        <v>-3.263469696044922</v>
      </c>
    </row>
    <row r="21" spans="1:23" ht="13.5" thickBot="1">
      <c r="A21" s="128" t="s">
        <v>596</v>
      </c>
      <c r="B21" s="143"/>
      <c r="C21" s="140" t="s">
        <v>522</v>
      </c>
      <c r="D21" s="143"/>
      <c r="E21" s="282">
        <v>24684</v>
      </c>
      <c r="F21" s="142">
        <v>25235</v>
      </c>
      <c r="G21" s="135">
        <v>2.232215166091919</v>
      </c>
      <c r="H21" s="143"/>
      <c r="I21" s="282">
        <v>21209</v>
      </c>
      <c r="J21" s="142">
        <v>20584</v>
      </c>
      <c r="K21" s="135">
        <v>-2.94686222076416</v>
      </c>
      <c r="L21" s="143"/>
      <c r="M21" s="282">
        <v>1430</v>
      </c>
      <c r="N21" s="142">
        <v>1239</v>
      </c>
      <c r="O21" s="135">
        <v>-13.356643676757812</v>
      </c>
      <c r="P21" s="143"/>
      <c r="Q21" s="282">
        <v>5351</v>
      </c>
      <c r="R21" s="142">
        <v>3897</v>
      </c>
      <c r="S21" s="135">
        <v>-27.1724910736084</v>
      </c>
      <c r="T21" s="143"/>
      <c r="U21" s="282">
        <v>52674</v>
      </c>
      <c r="V21" s="142">
        <v>50955</v>
      </c>
      <c r="W21" s="135">
        <v>-3.263469696044922</v>
      </c>
    </row>
    <row r="22" spans="1:23" ht="13.5" thickTop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</row>
    <row r="23" spans="1:23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</row>
    <row r="24" spans="1:23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</row>
    <row r="25" spans="1:23" ht="12.7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</row>
    <row r="26" spans="1:23" ht="12.7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</row>
    <row r="27" spans="1:23" ht="12.7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</row>
    <row r="28" spans="1:23" ht="12.7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ht="12.7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</row>
    <row r="30" spans="1:23" ht="12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</row>
    <row r="31" spans="1:23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</row>
    <row r="32" spans="1:23" ht="12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</row>
    <row r="33" s="4" customFormat="1" ht="12.75"/>
    <row r="34" s="4" customFormat="1" ht="12.75"/>
    <row r="35" s="4" customFormat="1" ht="12.75"/>
    <row r="36" s="4" customFormat="1" ht="12.75"/>
    <row r="37" s="4" customFormat="1" ht="12.75"/>
    <row r="38" s="4" customFormat="1" ht="12.75"/>
    <row r="39" s="4" customFormat="1" ht="12.75"/>
    <row r="40" s="4" customFormat="1" ht="12.75"/>
    <row r="41" s="4" customFormat="1" ht="12.75"/>
    <row r="42" s="4" customFormat="1" ht="12.75"/>
    <row r="43" s="4" customFormat="1" ht="12.75"/>
    <row r="44" s="4" customFormat="1" ht="12.75"/>
    <row r="45" s="4" customFormat="1" ht="12.75"/>
    <row r="46" s="4" customFormat="1" ht="12.75"/>
    <row r="47" s="4" customFormat="1" ht="12.75"/>
    <row r="48" s="4" customFormat="1" ht="12.75"/>
    <row r="49" s="4" customFormat="1" ht="12.75"/>
    <row r="50" s="4" customFormat="1" ht="12.75"/>
    <row r="51" s="4" customFormat="1" ht="12.75"/>
  </sheetData>
  <printOptions horizontalCentered="1"/>
  <pageMargins left="0.5" right="0.5" top="1" bottom="1" header="0.5" footer="0.5"/>
  <pageSetup fitToHeight="1" fitToWidth="1" horizontalDpi="600" verticalDpi="600" orientation="landscape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2">
    <tabColor indexed="10"/>
  </sheetPr>
  <dimension ref="A1:H67"/>
  <sheetViews>
    <sheetView workbookViewId="0" topLeftCell="A18">
      <selection activeCell="A38" sqref="A38"/>
    </sheetView>
  </sheetViews>
  <sheetFormatPr defaultColWidth="9.140625" defaultRowHeight="12.75"/>
  <cols>
    <col min="1" max="1" width="25.57421875" style="4" customWidth="1"/>
    <col min="2" max="2" width="17.421875" style="4" bestFit="1" customWidth="1"/>
    <col min="3" max="3" width="26.00390625" style="4" bestFit="1" customWidth="1"/>
    <col min="4" max="4" width="12.421875" style="4" customWidth="1"/>
    <col min="5" max="5" width="9.421875" style="4" bestFit="1" customWidth="1"/>
    <col min="6" max="6" width="9.28125" style="4" bestFit="1" customWidth="1"/>
    <col min="7" max="7" width="9.7109375" style="4" bestFit="1" customWidth="1"/>
    <col min="8" max="8" width="9.8515625" style="4" bestFit="1" customWidth="1"/>
    <col min="9" max="16384" width="9.140625" style="4" customWidth="1"/>
  </cols>
  <sheetData>
    <row r="1" spans="1:8" ht="20.25">
      <c r="A1" s="321" t="s">
        <v>622</v>
      </c>
      <c r="B1" s="321"/>
      <c r="C1" s="321"/>
      <c r="D1" s="321"/>
      <c r="E1" s="321"/>
      <c r="F1" s="321"/>
      <c r="G1" s="321"/>
      <c r="H1" s="321"/>
    </row>
    <row r="3" ht="13.5" thickBot="1">
      <c r="A3" s="8" t="s">
        <v>143</v>
      </c>
    </row>
    <row r="4" spans="1:8" ht="39" thickBot="1">
      <c r="A4" s="322" t="s">
        <v>62</v>
      </c>
      <c r="B4" s="322" t="s">
        <v>72</v>
      </c>
      <c r="C4" s="323" t="s">
        <v>73</v>
      </c>
      <c r="D4" s="323" t="s">
        <v>74</v>
      </c>
      <c r="E4" s="324" t="s">
        <v>75</v>
      </c>
      <c r="F4" s="324" t="s">
        <v>76</v>
      </c>
      <c r="G4" s="324" t="s">
        <v>10</v>
      </c>
      <c r="H4" s="324" t="s">
        <v>77</v>
      </c>
    </row>
    <row r="5" spans="1:8" ht="12.75">
      <c r="A5" s="100" t="s">
        <v>27</v>
      </c>
      <c r="B5" s="4" t="s">
        <v>149</v>
      </c>
      <c r="C5" s="4" t="s">
        <v>149</v>
      </c>
      <c r="D5" s="4" t="s">
        <v>150</v>
      </c>
      <c r="E5" s="7">
        <v>19</v>
      </c>
      <c r="F5" s="7">
        <v>1</v>
      </c>
      <c r="G5" s="7">
        <v>20</v>
      </c>
      <c r="H5" s="151">
        <v>1.8656716346740723</v>
      </c>
    </row>
    <row r="6" spans="2:8" ht="12.75">
      <c r="B6" s="4" t="s">
        <v>151</v>
      </c>
      <c r="C6" s="4" t="s">
        <v>151</v>
      </c>
      <c r="D6" s="4" t="s">
        <v>152</v>
      </c>
      <c r="E6" s="7">
        <v>65</v>
      </c>
      <c r="F6" s="7">
        <v>4</v>
      </c>
      <c r="G6" s="7">
        <v>69</v>
      </c>
      <c r="H6" s="151">
        <v>6.4365668296813965</v>
      </c>
    </row>
    <row r="7" spans="2:8" ht="12.75">
      <c r="B7" s="4" t="s">
        <v>153</v>
      </c>
      <c r="C7" s="4" t="s">
        <v>154</v>
      </c>
      <c r="D7" s="4" t="s">
        <v>155</v>
      </c>
      <c r="E7" s="7">
        <v>1</v>
      </c>
      <c r="F7" s="7"/>
      <c r="G7" s="7">
        <v>1</v>
      </c>
      <c r="H7" s="151">
        <v>0.09328357875347137</v>
      </c>
    </row>
    <row r="8" spans="3:8" ht="12.75">
      <c r="C8" s="4" t="s">
        <v>153</v>
      </c>
      <c r="D8" s="4" t="s">
        <v>156</v>
      </c>
      <c r="E8" s="7">
        <v>157</v>
      </c>
      <c r="F8" s="7">
        <v>4</v>
      </c>
      <c r="G8" s="7">
        <v>161</v>
      </c>
      <c r="H8" s="151">
        <v>15.018656730651855</v>
      </c>
    </row>
    <row r="9" spans="4:8" ht="12.75">
      <c r="D9" s="4" t="s">
        <v>157</v>
      </c>
      <c r="E9" s="7">
        <v>2</v>
      </c>
      <c r="F9" s="7"/>
      <c r="G9" s="7">
        <v>2</v>
      </c>
      <c r="H9" s="151">
        <v>0.18656715750694275</v>
      </c>
    </row>
    <row r="10" spans="3:8" ht="12.75">
      <c r="C10" s="4" t="s">
        <v>158</v>
      </c>
      <c r="D10" s="4" t="s">
        <v>159</v>
      </c>
      <c r="E10" s="7">
        <v>3</v>
      </c>
      <c r="F10" s="7"/>
      <c r="G10" s="7">
        <v>3</v>
      </c>
      <c r="H10" s="151">
        <v>0.2798507511615753</v>
      </c>
    </row>
    <row r="11" spans="2:8" ht="12.75">
      <c r="B11" s="4" t="s">
        <v>160</v>
      </c>
      <c r="C11" s="4" t="s">
        <v>160</v>
      </c>
      <c r="D11" s="4" t="s">
        <v>161</v>
      </c>
      <c r="E11" s="7">
        <v>17</v>
      </c>
      <c r="F11" s="7"/>
      <c r="G11" s="7">
        <v>17</v>
      </c>
      <c r="H11" s="151">
        <v>1.5858209133148193</v>
      </c>
    </row>
    <row r="12" spans="2:8" ht="12.75">
      <c r="B12" s="4" t="s">
        <v>162</v>
      </c>
      <c r="C12" s="4" t="s">
        <v>162</v>
      </c>
      <c r="D12" s="4" t="s">
        <v>163</v>
      </c>
      <c r="E12" s="7">
        <v>72</v>
      </c>
      <c r="F12" s="7"/>
      <c r="G12" s="7">
        <v>72</v>
      </c>
      <c r="H12" s="151">
        <v>6.716418266296387</v>
      </c>
    </row>
    <row r="13" spans="2:8" ht="12.75">
      <c r="B13" s="4" t="s">
        <v>164</v>
      </c>
      <c r="C13" s="4" t="s">
        <v>164</v>
      </c>
      <c r="D13" s="4" t="s">
        <v>165</v>
      </c>
      <c r="E13" s="7">
        <v>41</v>
      </c>
      <c r="F13" s="7">
        <v>9</v>
      </c>
      <c r="G13" s="7">
        <v>50</v>
      </c>
      <c r="H13" s="151">
        <v>4.664178848266602</v>
      </c>
    </row>
    <row r="14" spans="3:8" ht="12.75">
      <c r="C14" s="4" t="s">
        <v>166</v>
      </c>
      <c r="D14" s="4" t="s">
        <v>167</v>
      </c>
      <c r="E14" s="7">
        <v>9</v>
      </c>
      <c r="F14" s="7">
        <v>14</v>
      </c>
      <c r="G14" s="7">
        <v>23</v>
      </c>
      <c r="H14" s="151">
        <v>2.145522356033325</v>
      </c>
    </row>
    <row r="15" spans="2:8" ht="12.75">
      <c r="B15" s="4" t="s">
        <v>168</v>
      </c>
      <c r="C15" s="4" t="s">
        <v>169</v>
      </c>
      <c r="D15" s="4" t="s">
        <v>170</v>
      </c>
      <c r="E15" s="7">
        <v>12</v>
      </c>
      <c r="F15" s="7">
        <v>1</v>
      </c>
      <c r="G15" s="7">
        <v>13</v>
      </c>
      <c r="H15" s="151">
        <v>1.212686538696289</v>
      </c>
    </row>
    <row r="16" spans="3:8" ht="12.75">
      <c r="C16" s="4" t="s">
        <v>171</v>
      </c>
      <c r="D16" s="4" t="s">
        <v>172</v>
      </c>
      <c r="E16" s="7">
        <v>4</v>
      </c>
      <c r="F16" s="7"/>
      <c r="G16" s="7">
        <v>4</v>
      </c>
      <c r="H16" s="151">
        <v>0.3731343150138855</v>
      </c>
    </row>
    <row r="17" spans="3:8" ht="12.75">
      <c r="C17" s="4" t="s">
        <v>173</v>
      </c>
      <c r="D17" s="4" t="s">
        <v>174</v>
      </c>
      <c r="E17" s="7">
        <v>3</v>
      </c>
      <c r="F17" s="7"/>
      <c r="G17" s="7">
        <v>3</v>
      </c>
      <c r="H17" s="151">
        <v>0.2798507511615753</v>
      </c>
    </row>
    <row r="18" spans="2:8" ht="12.75">
      <c r="B18" s="4" t="s">
        <v>175</v>
      </c>
      <c r="C18" s="4" t="s">
        <v>176</v>
      </c>
      <c r="D18" s="4" t="s">
        <v>177</v>
      </c>
      <c r="E18" s="7">
        <v>2</v>
      </c>
      <c r="F18" s="7">
        <v>1</v>
      </c>
      <c r="G18" s="7">
        <v>3</v>
      </c>
      <c r="H18" s="151">
        <v>0.2798507511615753</v>
      </c>
    </row>
    <row r="19" spans="3:8" ht="12.75">
      <c r="C19" s="4" t="s">
        <v>178</v>
      </c>
      <c r="D19" s="4" t="s">
        <v>179</v>
      </c>
      <c r="E19" s="7">
        <v>10</v>
      </c>
      <c r="F19" s="7">
        <v>2</v>
      </c>
      <c r="G19" s="7">
        <v>12</v>
      </c>
      <c r="H19" s="151">
        <v>1.1194030046463013</v>
      </c>
    </row>
    <row r="20" spans="2:8" ht="12.75">
      <c r="B20" s="4" t="s">
        <v>180</v>
      </c>
      <c r="C20" s="4" t="s">
        <v>180</v>
      </c>
      <c r="D20" s="4" t="s">
        <v>181</v>
      </c>
      <c r="E20" s="7">
        <v>16</v>
      </c>
      <c r="F20" s="7"/>
      <c r="G20" s="7">
        <v>16</v>
      </c>
      <c r="H20" s="151">
        <v>1.492537260055542</v>
      </c>
    </row>
    <row r="21" spans="4:8" ht="12.75">
      <c r="D21" s="4" t="s">
        <v>182</v>
      </c>
      <c r="E21" s="7">
        <v>2</v>
      </c>
      <c r="F21" s="7"/>
      <c r="G21" s="7">
        <v>2</v>
      </c>
      <c r="H21" s="151">
        <v>0.18656715750694275</v>
      </c>
    </row>
    <row r="22" spans="4:8" ht="12.75">
      <c r="D22" s="4" t="s">
        <v>183</v>
      </c>
      <c r="E22" s="7">
        <v>2</v>
      </c>
      <c r="F22" s="7"/>
      <c r="G22" s="7">
        <v>2</v>
      </c>
      <c r="H22" s="151">
        <v>0.18656715750694275</v>
      </c>
    </row>
    <row r="23" spans="2:8" ht="12.75">
      <c r="B23" s="4" t="s">
        <v>184</v>
      </c>
      <c r="C23" s="21" t="s">
        <v>185</v>
      </c>
      <c r="D23" s="21" t="s">
        <v>186</v>
      </c>
      <c r="E23" s="26">
        <v>44</v>
      </c>
      <c r="F23" s="26"/>
      <c r="G23" s="26">
        <v>44</v>
      </c>
      <c r="H23" s="103">
        <v>4.104477405548096</v>
      </c>
    </row>
    <row r="24" spans="3:8" ht="12.75">
      <c r="C24" s="21" t="s">
        <v>144</v>
      </c>
      <c r="D24" s="21" t="s">
        <v>145</v>
      </c>
      <c r="E24" s="26">
        <v>2</v>
      </c>
      <c r="F24" s="26"/>
      <c r="G24" s="26">
        <v>2</v>
      </c>
      <c r="H24" s="103">
        <v>0.18656715750694275</v>
      </c>
    </row>
    <row r="25" spans="4:8" ht="12.75">
      <c r="D25" s="4" t="s">
        <v>146</v>
      </c>
      <c r="E25" s="7">
        <v>2</v>
      </c>
      <c r="F25" s="7"/>
      <c r="G25" s="7">
        <v>2</v>
      </c>
      <c r="H25" s="151">
        <v>0.18656715750694275</v>
      </c>
    </row>
    <row r="26" spans="3:8" ht="12.75">
      <c r="C26" s="4" t="s">
        <v>147</v>
      </c>
      <c r="D26" s="4" t="s">
        <v>148</v>
      </c>
      <c r="E26" s="7">
        <v>6</v>
      </c>
      <c r="F26" s="7"/>
      <c r="G26" s="7">
        <v>6</v>
      </c>
      <c r="H26" s="151">
        <v>0.5597015023231506</v>
      </c>
    </row>
    <row r="27" spans="3:8" ht="12.75">
      <c r="C27" s="4" t="s">
        <v>187</v>
      </c>
      <c r="D27" s="4" t="s">
        <v>188</v>
      </c>
      <c r="E27" s="7">
        <v>2</v>
      </c>
      <c r="F27" s="7"/>
      <c r="G27" s="7">
        <v>2</v>
      </c>
      <c r="H27" s="151">
        <v>0.18656715750694275</v>
      </c>
    </row>
    <row r="28" spans="4:8" ht="12.75">
      <c r="D28" s="4" t="s">
        <v>189</v>
      </c>
      <c r="E28" s="7">
        <v>29</v>
      </c>
      <c r="F28" s="7"/>
      <c r="G28" s="7">
        <v>29</v>
      </c>
      <c r="H28" s="151">
        <v>2.705223798751831</v>
      </c>
    </row>
    <row r="29" spans="4:8" ht="12.75">
      <c r="D29" s="4" t="s">
        <v>190</v>
      </c>
      <c r="E29" s="7">
        <v>1</v>
      </c>
      <c r="F29" s="7"/>
      <c r="G29" s="7">
        <v>1</v>
      </c>
      <c r="H29" s="151">
        <v>0.09328357875347137</v>
      </c>
    </row>
    <row r="30" spans="4:8" ht="12.75">
      <c r="D30" s="4" t="s">
        <v>191</v>
      </c>
      <c r="E30" s="7">
        <v>199</v>
      </c>
      <c r="F30" s="7"/>
      <c r="G30" s="7">
        <v>199</v>
      </c>
      <c r="H30" s="151">
        <v>18.563432693481445</v>
      </c>
    </row>
    <row r="31" spans="2:8" ht="12.75">
      <c r="B31" s="4" t="s">
        <v>192</v>
      </c>
      <c r="C31" s="4" t="s">
        <v>192</v>
      </c>
      <c r="D31" s="4" t="s">
        <v>193</v>
      </c>
      <c r="E31" s="7">
        <v>10</v>
      </c>
      <c r="F31" s="7">
        <v>2</v>
      </c>
      <c r="G31" s="7">
        <v>12</v>
      </c>
      <c r="H31" s="151">
        <v>1.1194030046463013</v>
      </c>
    </row>
    <row r="32" spans="2:8" ht="12.75">
      <c r="B32" s="4" t="s">
        <v>194</v>
      </c>
      <c r="C32" s="4" t="s">
        <v>195</v>
      </c>
      <c r="D32" s="4" t="s">
        <v>196</v>
      </c>
      <c r="E32" s="7">
        <v>21</v>
      </c>
      <c r="F32" s="7">
        <v>4</v>
      </c>
      <c r="G32" s="7">
        <v>25</v>
      </c>
      <c r="H32" s="151">
        <v>2.332089424133301</v>
      </c>
    </row>
    <row r="33" spans="4:8" ht="12.75">
      <c r="D33" s="4" t="s">
        <v>197</v>
      </c>
      <c r="E33" s="7">
        <v>1</v>
      </c>
      <c r="F33" s="7"/>
      <c r="G33" s="7">
        <v>1</v>
      </c>
      <c r="H33" s="151">
        <v>0.09328357875347137</v>
      </c>
    </row>
    <row r="34" spans="3:8" ht="12.75">
      <c r="C34" s="4" t="s">
        <v>198</v>
      </c>
      <c r="D34" s="4" t="s">
        <v>199</v>
      </c>
      <c r="E34" s="7">
        <v>38</v>
      </c>
      <c r="F34" s="7">
        <v>4</v>
      </c>
      <c r="G34" s="7">
        <v>42</v>
      </c>
      <c r="H34" s="151">
        <v>3.917910575866699</v>
      </c>
    </row>
    <row r="35" spans="2:8" ht="12.75">
      <c r="B35" s="4" t="s">
        <v>200</v>
      </c>
      <c r="C35" s="4" t="s">
        <v>200</v>
      </c>
      <c r="D35" s="4" t="s">
        <v>201</v>
      </c>
      <c r="E35" s="7">
        <v>9</v>
      </c>
      <c r="F35" s="7">
        <v>1</v>
      </c>
      <c r="G35" s="7">
        <v>10</v>
      </c>
      <c r="H35" s="151">
        <v>0.9328358173370361</v>
      </c>
    </row>
    <row r="36" spans="2:8" ht="12.75">
      <c r="B36" s="4" t="s">
        <v>202</v>
      </c>
      <c r="C36" s="4" t="s">
        <v>202</v>
      </c>
      <c r="D36" s="4" t="s">
        <v>203</v>
      </c>
      <c r="E36" s="7">
        <v>114</v>
      </c>
      <c r="F36" s="7">
        <v>3</v>
      </c>
      <c r="G36" s="7">
        <v>117</v>
      </c>
      <c r="H36" s="151">
        <v>10.914178848266602</v>
      </c>
    </row>
    <row r="37" spans="4:8" ht="12.75">
      <c r="D37" s="4" t="s">
        <v>204</v>
      </c>
      <c r="E37" s="7">
        <v>4</v>
      </c>
      <c r="F37" s="7"/>
      <c r="G37" s="7">
        <v>4</v>
      </c>
      <c r="H37" s="151">
        <v>0.3731343150138855</v>
      </c>
    </row>
    <row r="38" spans="2:8" ht="12.75">
      <c r="B38" s="4" t="s">
        <v>205</v>
      </c>
      <c r="C38" s="4" t="s">
        <v>206</v>
      </c>
      <c r="D38" s="4" t="s">
        <v>207</v>
      </c>
      <c r="E38" s="7">
        <v>4</v>
      </c>
      <c r="F38" s="7">
        <v>1</v>
      </c>
      <c r="G38" s="7">
        <v>5</v>
      </c>
      <c r="H38" s="151">
        <v>0.46641790866851807</v>
      </c>
    </row>
    <row r="39" spans="3:8" ht="12.75">
      <c r="C39" s="4" t="s">
        <v>205</v>
      </c>
      <c r="D39" s="4" t="s">
        <v>208</v>
      </c>
      <c r="E39" s="7">
        <v>92</v>
      </c>
      <c r="F39" s="7">
        <v>5</v>
      </c>
      <c r="G39" s="7">
        <v>97</v>
      </c>
      <c r="H39" s="151">
        <v>9.048507690429688</v>
      </c>
    </row>
    <row r="40" spans="4:8" ht="12.75">
      <c r="D40" s="4" t="s">
        <v>209</v>
      </c>
      <c r="E40" s="7">
        <v>1</v>
      </c>
      <c r="F40" s="7"/>
      <c r="G40" s="7">
        <v>1</v>
      </c>
      <c r="H40" s="151">
        <v>0.09328357875347137</v>
      </c>
    </row>
    <row r="41" spans="1:8" ht="13.5" thickBot="1">
      <c r="A41" s="325" t="s">
        <v>689</v>
      </c>
      <c r="B41" s="325"/>
      <c r="C41" s="325"/>
      <c r="D41" s="325"/>
      <c r="E41" s="326">
        <f>SUM(E5:E40)</f>
        <v>1016</v>
      </c>
      <c r="F41" s="326">
        <f>SUM(F5:F40)</f>
        <v>56</v>
      </c>
      <c r="G41" s="326">
        <f>SUM(G5:G40)</f>
        <v>1072</v>
      </c>
      <c r="H41" s="327">
        <f>G41/G56*100</f>
        <v>83.55416991426344</v>
      </c>
    </row>
    <row r="42" spans="1:8" ht="12.75">
      <c r="A42" s="100" t="s">
        <v>28</v>
      </c>
      <c r="B42" s="4" t="s">
        <v>153</v>
      </c>
      <c r="C42" s="4" t="s">
        <v>153</v>
      </c>
      <c r="D42" s="4" t="s">
        <v>212</v>
      </c>
      <c r="E42" s="7">
        <v>13</v>
      </c>
      <c r="F42" s="7"/>
      <c r="G42" s="7">
        <v>13</v>
      </c>
      <c r="H42" s="151">
        <v>6.161137104034424</v>
      </c>
    </row>
    <row r="43" spans="2:8" ht="12.75">
      <c r="B43" s="4" t="s">
        <v>160</v>
      </c>
      <c r="C43" s="4" t="s">
        <v>160</v>
      </c>
      <c r="D43" s="4" t="s">
        <v>213</v>
      </c>
      <c r="E43" s="7">
        <v>9</v>
      </c>
      <c r="F43" s="7"/>
      <c r="G43" s="7">
        <v>9</v>
      </c>
      <c r="H43" s="151">
        <v>4.265402793884277</v>
      </c>
    </row>
    <row r="44" spans="2:8" ht="12.75">
      <c r="B44" s="4" t="s">
        <v>162</v>
      </c>
      <c r="C44" s="4" t="s">
        <v>162</v>
      </c>
      <c r="D44" s="4" t="s">
        <v>214</v>
      </c>
      <c r="E44" s="7">
        <v>2</v>
      </c>
      <c r="F44" s="7"/>
      <c r="G44" s="7">
        <v>2</v>
      </c>
      <c r="H44" s="151">
        <v>0.9478673338890076</v>
      </c>
    </row>
    <row r="45" spans="3:8" ht="12.75">
      <c r="C45" s="21"/>
      <c r="D45" s="21" t="s">
        <v>215</v>
      </c>
      <c r="E45" s="26">
        <v>28</v>
      </c>
      <c r="F45" s="26">
        <v>1</v>
      </c>
      <c r="G45" s="26">
        <v>29</v>
      </c>
      <c r="H45" s="103">
        <v>13.744075775146484</v>
      </c>
    </row>
    <row r="46" spans="3:8" ht="12.75">
      <c r="C46" s="21" t="s">
        <v>210</v>
      </c>
      <c r="D46" s="21" t="s">
        <v>211</v>
      </c>
      <c r="E46" s="26">
        <v>4</v>
      </c>
      <c r="F46" s="26"/>
      <c r="G46" s="26">
        <v>4</v>
      </c>
      <c r="H46" s="103">
        <v>1.8957346677780151</v>
      </c>
    </row>
    <row r="47" spans="2:8" ht="12.75">
      <c r="B47" s="4" t="s">
        <v>164</v>
      </c>
      <c r="C47" s="4" t="s">
        <v>164</v>
      </c>
      <c r="D47" s="4" t="s">
        <v>216</v>
      </c>
      <c r="E47" s="7">
        <v>17</v>
      </c>
      <c r="F47" s="7"/>
      <c r="G47" s="7">
        <v>17</v>
      </c>
      <c r="H47" s="151">
        <v>8.056872367858887</v>
      </c>
    </row>
    <row r="48" spans="2:8" ht="12.75">
      <c r="B48" s="4" t="s">
        <v>175</v>
      </c>
      <c r="C48" s="4" t="s">
        <v>178</v>
      </c>
      <c r="D48" s="4" t="s">
        <v>217</v>
      </c>
      <c r="E48" s="7">
        <v>11</v>
      </c>
      <c r="F48" s="7"/>
      <c r="G48" s="7">
        <v>11</v>
      </c>
      <c r="H48" s="151">
        <v>5.21327018737793</v>
      </c>
    </row>
    <row r="49" spans="2:8" ht="12.75">
      <c r="B49" s="4" t="s">
        <v>180</v>
      </c>
      <c r="C49" s="4" t="s">
        <v>180</v>
      </c>
      <c r="D49" s="4" t="s">
        <v>218</v>
      </c>
      <c r="E49" s="7">
        <v>15</v>
      </c>
      <c r="F49" s="7"/>
      <c r="G49" s="7">
        <v>15</v>
      </c>
      <c r="H49" s="151">
        <v>7.109004974365234</v>
      </c>
    </row>
    <row r="50" spans="2:8" ht="12.75">
      <c r="B50" s="4" t="s">
        <v>184</v>
      </c>
      <c r="C50" s="4" t="s">
        <v>187</v>
      </c>
      <c r="D50" s="4" t="s">
        <v>219</v>
      </c>
      <c r="E50" s="7">
        <v>76</v>
      </c>
      <c r="F50" s="7"/>
      <c r="G50" s="7">
        <v>76</v>
      </c>
      <c r="H50" s="151">
        <v>36.018959045410156</v>
      </c>
    </row>
    <row r="51" spans="2:8" ht="12.75">
      <c r="B51" s="4" t="s">
        <v>192</v>
      </c>
      <c r="C51" s="4" t="s">
        <v>220</v>
      </c>
      <c r="D51" s="4" t="s">
        <v>221</v>
      </c>
      <c r="E51" s="7">
        <v>1</v>
      </c>
      <c r="F51" s="7"/>
      <c r="G51" s="7">
        <v>1</v>
      </c>
      <c r="H51" s="151">
        <v>0.4739336669445038</v>
      </c>
    </row>
    <row r="52" spans="3:8" ht="12.75">
      <c r="C52" s="4" t="s">
        <v>192</v>
      </c>
      <c r="D52" s="4" t="s">
        <v>222</v>
      </c>
      <c r="E52" s="7">
        <v>7</v>
      </c>
      <c r="F52" s="7"/>
      <c r="G52" s="7">
        <v>7</v>
      </c>
      <c r="H52" s="151">
        <v>3.317535638809204</v>
      </c>
    </row>
    <row r="53" spans="2:8" ht="12.75">
      <c r="B53" s="4" t="s">
        <v>202</v>
      </c>
      <c r="C53" s="4" t="s">
        <v>202</v>
      </c>
      <c r="D53" s="4" t="s">
        <v>223</v>
      </c>
      <c r="E53" s="7">
        <v>16</v>
      </c>
      <c r="F53" s="7"/>
      <c r="G53" s="7">
        <v>16</v>
      </c>
      <c r="H53" s="151">
        <v>7.5829386711120605</v>
      </c>
    </row>
    <row r="54" spans="1:8" ht="12.75">
      <c r="A54" s="104"/>
      <c r="B54" s="104" t="s">
        <v>205</v>
      </c>
      <c r="C54" s="104" t="s">
        <v>205</v>
      </c>
      <c r="D54" s="104" t="s">
        <v>224</v>
      </c>
      <c r="E54" s="328">
        <v>11</v>
      </c>
      <c r="F54" s="328"/>
      <c r="G54" s="328">
        <v>11</v>
      </c>
      <c r="H54" s="329">
        <v>5.21327018737793</v>
      </c>
    </row>
    <row r="55" spans="1:8" ht="13.5" thickBot="1">
      <c r="A55" s="325" t="s">
        <v>225</v>
      </c>
      <c r="B55" s="325"/>
      <c r="C55" s="325"/>
      <c r="D55" s="325"/>
      <c r="E55" s="326">
        <f>SUM(E42:E54)</f>
        <v>210</v>
      </c>
      <c r="F55" s="326">
        <f>SUM(F42:F54)</f>
        <v>1</v>
      </c>
      <c r="G55" s="326">
        <f>SUM(G42:G54)</f>
        <v>211</v>
      </c>
      <c r="H55" s="330">
        <f>G55/G56*100</f>
        <v>16.445830085736553</v>
      </c>
    </row>
    <row r="56" spans="1:8" ht="13.5" thickBot="1">
      <c r="A56" s="345" t="s">
        <v>226</v>
      </c>
      <c r="B56" s="345"/>
      <c r="C56" s="345"/>
      <c r="D56" s="345"/>
      <c r="E56" s="351">
        <f>E41+E55</f>
        <v>1226</v>
      </c>
      <c r="F56" s="351">
        <f>F41+F55</f>
        <v>57</v>
      </c>
      <c r="G56" s="351">
        <f>G41+G55</f>
        <v>1283</v>
      </c>
      <c r="H56" s="353">
        <f>G56/G56*100</f>
        <v>100</v>
      </c>
    </row>
    <row r="57" ht="13.5" thickTop="1"/>
    <row r="58" ht="13.5" thickBot="1">
      <c r="A58" s="8" t="s">
        <v>15</v>
      </c>
    </row>
    <row r="59" spans="1:8" ht="39" thickBot="1">
      <c r="A59" s="322" t="s">
        <v>62</v>
      </c>
      <c r="B59" s="322" t="s">
        <v>72</v>
      </c>
      <c r="C59" s="323" t="s">
        <v>73</v>
      </c>
      <c r="D59" s="323" t="s">
        <v>74</v>
      </c>
      <c r="E59" s="324" t="s">
        <v>75</v>
      </c>
      <c r="F59" s="324" t="s">
        <v>76</v>
      </c>
      <c r="G59" s="324" t="s">
        <v>10</v>
      </c>
      <c r="H59" s="324" t="s">
        <v>77</v>
      </c>
    </row>
    <row r="60" spans="1:8" ht="12.75">
      <c r="A60" s="4" t="s">
        <v>27</v>
      </c>
      <c r="B60" s="4" t="s">
        <v>15</v>
      </c>
      <c r="C60" s="4" t="s">
        <v>15</v>
      </c>
      <c r="D60" s="4" t="s">
        <v>523</v>
      </c>
      <c r="E60" s="4">
        <v>3</v>
      </c>
      <c r="G60" s="4">
        <v>3</v>
      </c>
      <c r="H60" s="150">
        <v>17.647058486938477</v>
      </c>
    </row>
    <row r="61" spans="4:8" ht="12.75">
      <c r="D61" s="4" t="s">
        <v>524</v>
      </c>
      <c r="E61" s="4">
        <v>1</v>
      </c>
      <c r="G61" s="4">
        <v>1</v>
      </c>
      <c r="H61" s="150">
        <v>5.882352828979492</v>
      </c>
    </row>
    <row r="62" spans="4:8" ht="12.75">
      <c r="D62" s="4" t="s">
        <v>525</v>
      </c>
      <c r="E62" s="4">
        <v>4</v>
      </c>
      <c r="F62" s="4">
        <v>1</v>
      </c>
      <c r="G62" s="4">
        <v>5</v>
      </c>
      <c r="H62" s="150">
        <v>29.411766052246094</v>
      </c>
    </row>
    <row r="63" spans="4:8" ht="12.75">
      <c r="D63" s="4" t="s">
        <v>526</v>
      </c>
      <c r="E63" s="4">
        <v>1</v>
      </c>
      <c r="G63" s="4">
        <v>1</v>
      </c>
      <c r="H63" s="150">
        <v>5.882352828979492</v>
      </c>
    </row>
    <row r="64" spans="4:8" ht="12.75">
      <c r="D64" s="4" t="s">
        <v>527</v>
      </c>
      <c r="E64" s="4">
        <v>1</v>
      </c>
      <c r="G64" s="4">
        <v>1</v>
      </c>
      <c r="H64" s="150">
        <v>5.882352828979492</v>
      </c>
    </row>
    <row r="65" spans="4:8" ht="12.75">
      <c r="D65" s="4" t="s">
        <v>528</v>
      </c>
      <c r="E65" s="4">
        <v>2</v>
      </c>
      <c r="G65" s="4">
        <v>2</v>
      </c>
      <c r="H65" s="150">
        <v>11.764705657958984</v>
      </c>
    </row>
    <row r="66" spans="1:8" ht="13.5" thickBot="1">
      <c r="A66" s="124"/>
      <c r="B66" s="124"/>
      <c r="C66" s="124"/>
      <c r="D66" s="124" t="s">
        <v>529</v>
      </c>
      <c r="E66" s="124">
        <v>4</v>
      </c>
      <c r="F66" s="124"/>
      <c r="G66" s="124">
        <v>4</v>
      </c>
      <c r="H66" s="331">
        <v>23.52941131591797</v>
      </c>
    </row>
    <row r="67" spans="1:8" ht="13.5" thickBot="1">
      <c r="A67" s="345" t="s">
        <v>530</v>
      </c>
      <c r="B67" s="345"/>
      <c r="C67" s="345"/>
      <c r="D67" s="345"/>
      <c r="E67" s="351">
        <f>SUM(E60:E66)</f>
        <v>16</v>
      </c>
      <c r="F67" s="351">
        <f>SUM(F60:F66)</f>
        <v>1</v>
      </c>
      <c r="G67" s="351">
        <f>SUM(G60:G66)</f>
        <v>17</v>
      </c>
      <c r="H67" s="353">
        <v>100</v>
      </c>
    </row>
    <row r="68" ht="13.5" thickTop="1"/>
  </sheetData>
  <printOptions horizontalCentered="1"/>
  <pageMargins left="0.25" right="0.25" top="0.25" bottom="0.25" header="0.5" footer="0.5"/>
  <pageSetup fitToHeight="2" horizontalDpi="600" verticalDpi="600" orientation="landscape" r:id="rId1"/>
  <rowBreaks count="1" manualBreakCount="1">
    <brk id="41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1">
    <tabColor indexed="10"/>
    <pageSetUpPr fitToPage="1"/>
  </sheetPr>
  <dimension ref="A1:H60"/>
  <sheetViews>
    <sheetView workbookViewId="0" topLeftCell="A13">
      <selection activeCell="A34" sqref="A34:A35"/>
    </sheetView>
  </sheetViews>
  <sheetFormatPr defaultColWidth="9.140625" defaultRowHeight="12.75"/>
  <cols>
    <col min="1" max="1" width="18.421875" style="4" customWidth="1"/>
    <col min="2" max="2" width="27.28125" style="4" bestFit="1" customWidth="1"/>
    <col min="3" max="3" width="39.8515625" style="4" bestFit="1" customWidth="1"/>
    <col min="4" max="4" width="13.57421875" style="4" customWidth="1"/>
    <col min="5" max="5" width="11.140625" style="4" customWidth="1"/>
    <col min="6" max="6" width="12.421875" style="4" customWidth="1"/>
    <col min="7" max="8" width="13.57421875" style="4" customWidth="1"/>
    <col min="9" max="16384" width="9.140625" style="4" customWidth="1"/>
  </cols>
  <sheetData>
    <row r="1" spans="1:8" ht="20.25">
      <c r="A1" s="321" t="s">
        <v>622</v>
      </c>
      <c r="B1" s="321"/>
      <c r="C1" s="321"/>
      <c r="D1" s="321"/>
      <c r="E1" s="321"/>
      <c r="F1" s="321"/>
      <c r="G1" s="321"/>
      <c r="H1" s="321"/>
    </row>
    <row r="3" ht="13.5" thickBot="1">
      <c r="A3" s="8" t="s">
        <v>227</v>
      </c>
    </row>
    <row r="4" spans="1:8" s="42" customFormat="1" ht="26.25" thickBot="1">
      <c r="A4" s="322" t="s">
        <v>62</v>
      </c>
      <c r="B4" s="322" t="s">
        <v>72</v>
      </c>
      <c r="C4" s="323" t="s">
        <v>73</v>
      </c>
      <c r="D4" s="323" t="s">
        <v>74</v>
      </c>
      <c r="E4" s="324" t="s">
        <v>75</v>
      </c>
      <c r="F4" s="324" t="s">
        <v>76</v>
      </c>
      <c r="G4" s="324" t="s">
        <v>10</v>
      </c>
      <c r="H4" s="324" t="s">
        <v>77</v>
      </c>
    </row>
    <row r="5" spans="1:8" ht="12.75">
      <c r="A5" s="100" t="s">
        <v>27</v>
      </c>
      <c r="B5" s="100" t="s">
        <v>236</v>
      </c>
      <c r="C5" s="100" t="s">
        <v>237</v>
      </c>
      <c r="D5" s="100" t="s">
        <v>238</v>
      </c>
      <c r="E5" s="101">
        <v>19</v>
      </c>
      <c r="F5" s="101"/>
      <c r="G5" s="101">
        <v>19</v>
      </c>
      <c r="H5" s="102">
        <v>3.0744335651397705</v>
      </c>
    </row>
    <row r="6" spans="4:8" ht="12.75">
      <c r="D6" s="4" t="s">
        <v>239</v>
      </c>
      <c r="E6" s="7">
        <v>8</v>
      </c>
      <c r="F6" s="7"/>
      <c r="G6" s="7">
        <v>8</v>
      </c>
      <c r="H6" s="151">
        <v>1.2944984436035156</v>
      </c>
    </row>
    <row r="7" spans="3:8" ht="12.75">
      <c r="C7" s="4" t="s">
        <v>228</v>
      </c>
      <c r="D7" s="4" t="s">
        <v>229</v>
      </c>
      <c r="E7" s="7">
        <v>8</v>
      </c>
      <c r="F7" s="7"/>
      <c r="G7" s="7">
        <v>8</v>
      </c>
      <c r="H7" s="151">
        <v>1.2944984436035156</v>
      </c>
    </row>
    <row r="8" spans="4:8" ht="12.75">
      <c r="D8" s="4" t="s">
        <v>230</v>
      </c>
      <c r="E8" s="7">
        <v>1</v>
      </c>
      <c r="F8" s="7"/>
      <c r="G8" s="7">
        <v>1</v>
      </c>
      <c r="H8" s="151">
        <v>0.16181230545043945</v>
      </c>
    </row>
    <row r="9" spans="3:8" ht="12.75">
      <c r="C9" s="4" t="s">
        <v>185</v>
      </c>
      <c r="D9" s="4" t="s">
        <v>231</v>
      </c>
      <c r="E9" s="7">
        <v>5</v>
      </c>
      <c r="F9" s="7"/>
      <c r="G9" s="7">
        <v>5</v>
      </c>
      <c r="H9" s="151">
        <v>0.8090615272521973</v>
      </c>
    </row>
    <row r="10" spans="4:8" ht="12.75">
      <c r="D10" s="4" t="s">
        <v>232</v>
      </c>
      <c r="E10" s="7">
        <v>8</v>
      </c>
      <c r="F10" s="7"/>
      <c r="G10" s="7">
        <v>8</v>
      </c>
      <c r="H10" s="151">
        <v>1.2944984436035156</v>
      </c>
    </row>
    <row r="11" spans="2:8" ht="12.75">
      <c r="B11" s="4" t="s">
        <v>240</v>
      </c>
      <c r="C11" s="4" t="s">
        <v>241</v>
      </c>
      <c r="D11" s="4" t="s">
        <v>242</v>
      </c>
      <c r="E11" s="7">
        <v>34</v>
      </c>
      <c r="F11" s="7"/>
      <c r="G11" s="7">
        <v>34</v>
      </c>
      <c r="H11" s="151">
        <v>5.501618385314941</v>
      </c>
    </row>
    <row r="12" spans="4:8" ht="12.75">
      <c r="D12" s="4" t="s">
        <v>243</v>
      </c>
      <c r="E12" s="7">
        <v>72</v>
      </c>
      <c r="F12" s="7"/>
      <c r="G12" s="7">
        <v>72</v>
      </c>
      <c r="H12" s="151">
        <v>11.65048599243164</v>
      </c>
    </row>
    <row r="13" spans="3:8" ht="12.75">
      <c r="C13" s="4" t="s">
        <v>244</v>
      </c>
      <c r="D13" s="4" t="s">
        <v>245</v>
      </c>
      <c r="E13" s="7">
        <v>20</v>
      </c>
      <c r="F13" s="7"/>
      <c r="G13" s="7">
        <v>20</v>
      </c>
      <c r="H13" s="151">
        <v>3.236246109008789</v>
      </c>
    </row>
    <row r="14" spans="4:8" ht="12.75">
      <c r="D14" s="4" t="s">
        <v>246</v>
      </c>
      <c r="E14" s="7">
        <v>2</v>
      </c>
      <c r="F14" s="7"/>
      <c r="G14" s="7">
        <v>2</v>
      </c>
      <c r="H14" s="151">
        <v>0.3236246109008789</v>
      </c>
    </row>
    <row r="15" spans="3:8" ht="12.75">
      <c r="C15" s="4" t="s">
        <v>233</v>
      </c>
      <c r="D15" s="4" t="s">
        <v>234</v>
      </c>
      <c r="E15" s="7">
        <v>3</v>
      </c>
      <c r="F15" s="7"/>
      <c r="G15" s="7">
        <v>3</v>
      </c>
      <c r="H15" s="151">
        <v>0.48543688654899597</v>
      </c>
    </row>
    <row r="16" spans="4:8" ht="12.75">
      <c r="D16" s="4" t="s">
        <v>235</v>
      </c>
      <c r="E16" s="7">
        <v>1</v>
      </c>
      <c r="F16" s="7"/>
      <c r="G16" s="7">
        <v>1</v>
      </c>
      <c r="H16" s="151">
        <v>0.16181230545043945</v>
      </c>
    </row>
    <row r="17" spans="2:8" ht="12.75">
      <c r="B17" s="4" t="s">
        <v>247</v>
      </c>
      <c r="C17" s="4" t="s">
        <v>16</v>
      </c>
      <c r="D17" s="4" t="s">
        <v>248</v>
      </c>
      <c r="E17" s="7">
        <v>5</v>
      </c>
      <c r="F17" s="7"/>
      <c r="G17" s="7">
        <v>5</v>
      </c>
      <c r="H17" s="151">
        <v>0.8090615272521973</v>
      </c>
    </row>
    <row r="18" spans="3:8" ht="12.75">
      <c r="C18" s="4" t="s">
        <v>249</v>
      </c>
      <c r="D18" s="4" t="s">
        <v>250</v>
      </c>
      <c r="E18" s="7">
        <v>16</v>
      </c>
      <c r="F18" s="7"/>
      <c r="G18" s="7">
        <v>16</v>
      </c>
      <c r="H18" s="151">
        <v>2.5889968872070312</v>
      </c>
    </row>
    <row r="19" spans="3:8" ht="12.75">
      <c r="C19" s="4" t="s">
        <v>251</v>
      </c>
      <c r="D19" s="4" t="s">
        <v>252</v>
      </c>
      <c r="E19" s="7">
        <v>48</v>
      </c>
      <c r="F19" s="7"/>
      <c r="G19" s="7">
        <v>48</v>
      </c>
      <c r="H19" s="151">
        <v>7.7669901847839355</v>
      </c>
    </row>
    <row r="20" spans="3:8" ht="12.75">
      <c r="C20" s="4" t="s">
        <v>251</v>
      </c>
      <c r="D20" s="4" t="s">
        <v>253</v>
      </c>
      <c r="E20" s="7">
        <v>64</v>
      </c>
      <c r="F20" s="7"/>
      <c r="G20" s="7">
        <v>64</v>
      </c>
      <c r="H20" s="151">
        <v>10.355987548828125</v>
      </c>
    </row>
    <row r="21" spans="2:8" ht="12.75">
      <c r="B21" s="4" t="s">
        <v>254</v>
      </c>
      <c r="C21" s="4" t="s">
        <v>255</v>
      </c>
      <c r="D21" s="4" t="s">
        <v>256</v>
      </c>
      <c r="E21" s="7">
        <v>125</v>
      </c>
      <c r="F21" s="7"/>
      <c r="G21" s="7">
        <v>125</v>
      </c>
      <c r="H21" s="151">
        <v>20.22653579711914</v>
      </c>
    </row>
    <row r="22" spans="3:8" ht="12.75">
      <c r="C22" s="4" t="s">
        <v>257</v>
      </c>
      <c r="D22" s="4" t="s">
        <v>258</v>
      </c>
      <c r="E22" s="7">
        <v>4</v>
      </c>
      <c r="F22" s="7"/>
      <c r="G22" s="7">
        <v>4</v>
      </c>
      <c r="H22" s="151">
        <v>0.6472492218017578</v>
      </c>
    </row>
    <row r="23" spans="3:8" ht="12.75">
      <c r="C23" s="4" t="s">
        <v>257</v>
      </c>
      <c r="D23" s="4" t="s">
        <v>259</v>
      </c>
      <c r="E23" s="7">
        <v>2</v>
      </c>
      <c r="F23" s="7"/>
      <c r="G23" s="7">
        <v>2</v>
      </c>
      <c r="H23" s="151">
        <v>0.3236246109008789</v>
      </c>
    </row>
    <row r="24" spans="3:8" ht="12.75">
      <c r="C24" s="4" t="s">
        <v>260</v>
      </c>
      <c r="D24" s="4" t="s">
        <v>261</v>
      </c>
      <c r="E24" s="7">
        <v>94</v>
      </c>
      <c r="F24" s="7"/>
      <c r="G24" s="7">
        <v>94</v>
      </c>
      <c r="H24" s="151">
        <v>15.210355758666992</v>
      </c>
    </row>
    <row r="25" spans="3:8" ht="12.75">
      <c r="C25" s="4" t="s">
        <v>260</v>
      </c>
      <c r="D25" s="4" t="s">
        <v>262</v>
      </c>
      <c r="E25" s="7">
        <v>1</v>
      </c>
      <c r="F25" s="7"/>
      <c r="G25" s="7">
        <v>1</v>
      </c>
      <c r="H25" s="151">
        <v>0.16181230545043945</v>
      </c>
    </row>
    <row r="26" spans="3:8" ht="12.75">
      <c r="C26" s="4" t="s">
        <v>263</v>
      </c>
      <c r="D26" s="4" t="s">
        <v>264</v>
      </c>
      <c r="E26" s="7">
        <v>55</v>
      </c>
      <c r="F26" s="7">
        <v>1</v>
      </c>
      <c r="G26" s="7">
        <v>56</v>
      </c>
      <c r="H26" s="151">
        <v>9.061488151550293</v>
      </c>
    </row>
    <row r="27" spans="3:8" ht="12.75">
      <c r="C27" s="4" t="s">
        <v>265</v>
      </c>
      <c r="D27" s="4" t="s">
        <v>266</v>
      </c>
      <c r="E27" s="7">
        <v>7</v>
      </c>
      <c r="F27" s="7"/>
      <c r="G27" s="7">
        <v>7</v>
      </c>
      <c r="H27" s="151">
        <v>1.1326860189437866</v>
      </c>
    </row>
    <row r="28" spans="4:8" ht="12.75">
      <c r="D28" s="4" t="s">
        <v>267</v>
      </c>
      <c r="E28" s="7">
        <v>15</v>
      </c>
      <c r="F28" s="7"/>
      <c r="G28" s="7">
        <v>15</v>
      </c>
      <c r="H28" s="151">
        <v>2.4271843433380127</v>
      </c>
    </row>
    <row r="29" spans="1:8" ht="13.5" thickBot="1">
      <c r="A29" s="325" t="s">
        <v>688</v>
      </c>
      <c r="B29" s="325"/>
      <c r="C29" s="325"/>
      <c r="D29" s="325"/>
      <c r="E29" s="326">
        <f>SUM(E5:E28)</f>
        <v>617</v>
      </c>
      <c r="F29" s="326">
        <f>SUM(F5:F28)</f>
        <v>1</v>
      </c>
      <c r="G29" s="326">
        <f>SUM(G5:G28)</f>
        <v>618</v>
      </c>
      <c r="H29" s="332">
        <f>G29/G58*100</f>
        <v>23.678160919540232</v>
      </c>
    </row>
    <row r="30" spans="1:8" ht="12.75">
      <c r="A30" s="4" t="s">
        <v>28</v>
      </c>
      <c r="B30" s="100" t="s">
        <v>272</v>
      </c>
      <c r="C30" s="100" t="s">
        <v>273</v>
      </c>
      <c r="D30" s="100" t="s">
        <v>274</v>
      </c>
      <c r="E30" s="101">
        <v>60</v>
      </c>
      <c r="F30" s="101"/>
      <c r="G30" s="101">
        <v>60</v>
      </c>
      <c r="H30" s="102">
        <v>2.8763182163238525</v>
      </c>
    </row>
    <row r="31" spans="2:8" ht="12.75">
      <c r="B31" s="21"/>
      <c r="C31" s="21"/>
      <c r="D31" s="21" t="s">
        <v>275</v>
      </c>
      <c r="E31" s="26">
        <v>1</v>
      </c>
      <c r="F31" s="26"/>
      <c r="G31" s="26">
        <v>1</v>
      </c>
      <c r="H31" s="103">
        <v>0.04793863743543625</v>
      </c>
    </row>
    <row r="32" spans="3:8" ht="12.75">
      <c r="C32" s="4" t="s">
        <v>276</v>
      </c>
      <c r="D32" s="4" t="s">
        <v>277</v>
      </c>
      <c r="E32" s="7">
        <v>33</v>
      </c>
      <c r="F32" s="7"/>
      <c r="G32" s="7">
        <v>33</v>
      </c>
      <c r="H32" s="151">
        <v>1.5819751024246216</v>
      </c>
    </row>
    <row r="33" spans="3:8" ht="12.75">
      <c r="C33" s="4" t="s">
        <v>278</v>
      </c>
      <c r="D33" s="4" t="s">
        <v>279</v>
      </c>
      <c r="E33" s="7">
        <v>2</v>
      </c>
      <c r="F33" s="7"/>
      <c r="G33" s="7">
        <v>2</v>
      </c>
      <c r="H33" s="151">
        <v>0.0958772748708725</v>
      </c>
    </row>
    <row r="34" spans="3:8" ht="12.75">
      <c r="C34" s="4" t="s">
        <v>280</v>
      </c>
      <c r="D34" s="4" t="s">
        <v>281</v>
      </c>
      <c r="E34" s="7">
        <v>7</v>
      </c>
      <c r="F34" s="7"/>
      <c r="G34" s="7">
        <v>7</v>
      </c>
      <c r="H34" s="151">
        <v>0.33557048439979553</v>
      </c>
    </row>
    <row r="35" spans="3:8" ht="12.75">
      <c r="C35" s="4" t="s">
        <v>282</v>
      </c>
      <c r="D35" s="4" t="s">
        <v>283</v>
      </c>
      <c r="E35" s="7">
        <v>4</v>
      </c>
      <c r="F35" s="7"/>
      <c r="G35" s="7">
        <v>4</v>
      </c>
      <c r="H35" s="151">
        <v>0.191754549741745</v>
      </c>
    </row>
    <row r="36" spans="3:8" ht="12.75">
      <c r="C36" s="4" t="s">
        <v>284</v>
      </c>
      <c r="D36" s="4" t="s">
        <v>285</v>
      </c>
      <c r="E36" s="7">
        <v>98</v>
      </c>
      <c r="F36" s="7"/>
      <c r="G36" s="7">
        <v>98</v>
      </c>
      <c r="H36" s="151">
        <v>4.697986602783203</v>
      </c>
    </row>
    <row r="37" spans="3:8" ht="12.75">
      <c r="C37" s="4" t="s">
        <v>286</v>
      </c>
      <c r="D37" s="4" t="s">
        <v>287</v>
      </c>
      <c r="E37" s="7">
        <v>77</v>
      </c>
      <c r="F37" s="7"/>
      <c r="G37" s="7">
        <v>77</v>
      </c>
      <c r="H37" s="151">
        <v>3.691275119781494</v>
      </c>
    </row>
    <row r="38" spans="3:8" ht="12.75">
      <c r="C38" s="4" t="s">
        <v>288</v>
      </c>
      <c r="D38" s="4" t="s">
        <v>289</v>
      </c>
      <c r="E38" s="7">
        <v>7</v>
      </c>
      <c r="F38" s="7">
        <v>1</v>
      </c>
      <c r="G38" s="7">
        <v>8</v>
      </c>
      <c r="H38" s="151">
        <v>0.38350909948349</v>
      </c>
    </row>
    <row r="39" spans="2:8" ht="12.75">
      <c r="B39" s="4" t="s">
        <v>65</v>
      </c>
      <c r="C39" s="4" t="s">
        <v>290</v>
      </c>
      <c r="D39" s="4" t="s">
        <v>291</v>
      </c>
      <c r="E39" s="7">
        <v>3</v>
      </c>
      <c r="F39" s="7"/>
      <c r="G39" s="7">
        <v>3</v>
      </c>
      <c r="H39" s="151">
        <v>0.14381591975688934</v>
      </c>
    </row>
    <row r="40" spans="3:8" ht="12.75">
      <c r="C40" s="4" t="s">
        <v>292</v>
      </c>
      <c r="D40" s="4" t="s">
        <v>293</v>
      </c>
      <c r="E40" s="7">
        <v>10</v>
      </c>
      <c r="F40" s="7"/>
      <c r="G40" s="7">
        <v>10</v>
      </c>
      <c r="H40" s="151">
        <v>0.4793863892555237</v>
      </c>
    </row>
    <row r="41" spans="3:8" ht="12.75">
      <c r="C41" s="4" t="s">
        <v>294</v>
      </c>
      <c r="D41" s="4" t="s">
        <v>295</v>
      </c>
      <c r="E41" s="7">
        <v>18</v>
      </c>
      <c r="F41" s="7"/>
      <c r="G41" s="7">
        <v>18</v>
      </c>
      <c r="H41" s="151">
        <v>0.8628954887390137</v>
      </c>
    </row>
    <row r="42" spans="3:8" ht="12.75">
      <c r="C42" s="4" t="s">
        <v>294</v>
      </c>
      <c r="D42" s="4" t="s">
        <v>296</v>
      </c>
      <c r="E42" s="7">
        <v>4</v>
      </c>
      <c r="F42" s="7"/>
      <c r="G42" s="7">
        <v>4</v>
      </c>
      <c r="H42" s="151">
        <v>0.191754549741745</v>
      </c>
    </row>
    <row r="43" spans="3:8" ht="12.75">
      <c r="C43" s="4" t="s">
        <v>297</v>
      </c>
      <c r="D43" s="4" t="s">
        <v>298</v>
      </c>
      <c r="E43" s="7">
        <v>6</v>
      </c>
      <c r="F43" s="7"/>
      <c r="G43" s="7">
        <v>6</v>
      </c>
      <c r="H43" s="151">
        <v>0.2876318395137787</v>
      </c>
    </row>
    <row r="44" spans="2:8" ht="12.75">
      <c r="B44" s="4" t="s">
        <v>236</v>
      </c>
      <c r="C44" s="4" t="s">
        <v>299</v>
      </c>
      <c r="D44" s="4" t="s">
        <v>300</v>
      </c>
      <c r="E44" s="7">
        <v>9</v>
      </c>
      <c r="F44" s="7"/>
      <c r="G44" s="7">
        <v>9</v>
      </c>
      <c r="H44" s="151">
        <v>0.43144774436950684</v>
      </c>
    </row>
    <row r="45" spans="3:8" ht="12.75">
      <c r="C45" s="4" t="s">
        <v>301</v>
      </c>
      <c r="D45" s="4" t="s">
        <v>302</v>
      </c>
      <c r="E45" s="7">
        <v>13</v>
      </c>
      <c r="F45" s="7"/>
      <c r="G45" s="7">
        <v>13</v>
      </c>
      <c r="H45" s="151">
        <v>0.6232023239135742</v>
      </c>
    </row>
    <row r="46" spans="3:8" ht="12.75">
      <c r="C46" s="4" t="s">
        <v>237</v>
      </c>
      <c r="D46" s="4" t="s">
        <v>303</v>
      </c>
      <c r="E46" s="7">
        <v>22</v>
      </c>
      <c r="F46" s="7"/>
      <c r="G46" s="7">
        <v>22</v>
      </c>
      <c r="H46" s="151">
        <v>1.054650068283081</v>
      </c>
    </row>
    <row r="47" spans="3:8" ht="12.75">
      <c r="C47" s="4" t="s">
        <v>304</v>
      </c>
      <c r="D47" s="4" t="s">
        <v>305</v>
      </c>
      <c r="E47" s="7">
        <v>3</v>
      </c>
      <c r="F47" s="7"/>
      <c r="G47" s="7">
        <v>3</v>
      </c>
      <c r="H47" s="151">
        <v>0.14381591975688934</v>
      </c>
    </row>
    <row r="48" spans="2:8" ht="12.75">
      <c r="B48" s="4" t="s">
        <v>240</v>
      </c>
      <c r="C48" s="4" t="s">
        <v>240</v>
      </c>
      <c r="D48" s="4" t="s">
        <v>306</v>
      </c>
      <c r="E48" s="7">
        <v>1</v>
      </c>
      <c r="F48" s="7"/>
      <c r="G48" s="7">
        <v>1</v>
      </c>
      <c r="H48" s="151">
        <v>0.04793863743543625</v>
      </c>
    </row>
    <row r="49" spans="2:8" ht="12.75">
      <c r="B49" s="4" t="s">
        <v>247</v>
      </c>
      <c r="C49" s="4" t="s">
        <v>16</v>
      </c>
      <c r="D49" s="4" t="s">
        <v>307</v>
      </c>
      <c r="E49" s="7">
        <v>42</v>
      </c>
      <c r="F49" s="7"/>
      <c r="G49" s="7">
        <v>42</v>
      </c>
      <c r="H49" s="151">
        <v>2.013422727584839</v>
      </c>
    </row>
    <row r="50" spans="3:8" ht="12.75">
      <c r="C50" s="4" t="s">
        <v>308</v>
      </c>
      <c r="D50" s="4" t="s">
        <v>309</v>
      </c>
      <c r="E50" s="7">
        <v>4</v>
      </c>
      <c r="F50" s="7"/>
      <c r="G50" s="7">
        <v>4</v>
      </c>
      <c r="H50" s="151">
        <v>0.191754549741745</v>
      </c>
    </row>
    <row r="51" spans="4:8" ht="12.75">
      <c r="D51" s="4" t="s">
        <v>310</v>
      </c>
      <c r="E51" s="7">
        <v>5</v>
      </c>
      <c r="F51" s="7"/>
      <c r="G51" s="7">
        <v>5</v>
      </c>
      <c r="H51" s="151">
        <v>0.23969319462776184</v>
      </c>
    </row>
    <row r="52" spans="4:8" ht="12.75">
      <c r="D52" s="4" t="s">
        <v>311</v>
      </c>
      <c r="E52" s="7">
        <v>857</v>
      </c>
      <c r="F52" s="7"/>
      <c r="G52" s="7">
        <v>857</v>
      </c>
      <c r="H52" s="151">
        <v>41.083412170410156</v>
      </c>
    </row>
    <row r="53" spans="3:8" ht="12.75">
      <c r="C53" s="4" t="s">
        <v>312</v>
      </c>
      <c r="D53" s="4" t="s">
        <v>313</v>
      </c>
      <c r="E53" s="7">
        <v>95</v>
      </c>
      <c r="F53" s="7"/>
      <c r="G53" s="7">
        <v>95</v>
      </c>
      <c r="H53" s="151">
        <v>4.554170608520508</v>
      </c>
    </row>
    <row r="54" spans="2:8" ht="12.75">
      <c r="B54" s="4" t="s">
        <v>254</v>
      </c>
      <c r="C54" s="4" t="s">
        <v>314</v>
      </c>
      <c r="D54" s="4" t="s">
        <v>315</v>
      </c>
      <c r="E54" s="7">
        <v>689</v>
      </c>
      <c r="F54" s="7">
        <v>1</v>
      </c>
      <c r="G54" s="7">
        <v>690</v>
      </c>
      <c r="H54" s="151">
        <v>33.077659606933594</v>
      </c>
    </row>
    <row r="55" spans="3:8" ht="12.75">
      <c r="C55" s="4" t="s">
        <v>268</v>
      </c>
      <c r="D55" s="4" t="s">
        <v>269</v>
      </c>
      <c r="E55" s="7">
        <v>11</v>
      </c>
      <c r="F55" s="7"/>
      <c r="G55" s="7">
        <v>11</v>
      </c>
      <c r="H55" s="151">
        <v>0.5273250341415405</v>
      </c>
    </row>
    <row r="56" spans="2:8" ht="12.75">
      <c r="B56" s="104"/>
      <c r="C56" s="104" t="s">
        <v>270</v>
      </c>
      <c r="D56" s="104" t="s">
        <v>271</v>
      </c>
      <c r="E56" s="328">
        <v>3</v>
      </c>
      <c r="F56" s="328"/>
      <c r="G56" s="328">
        <v>3</v>
      </c>
      <c r="H56" s="329">
        <v>0.14381591975688934</v>
      </c>
    </row>
    <row r="57" spans="1:8" ht="13.5" thickBot="1">
      <c r="A57" s="35" t="s">
        <v>317</v>
      </c>
      <c r="B57" s="333"/>
      <c r="C57" s="333"/>
      <c r="D57" s="325"/>
      <c r="E57" s="326">
        <f>SUM(E30:E56)</f>
        <v>2084</v>
      </c>
      <c r="F57" s="326">
        <f>SUM(F33:F56)</f>
        <v>2</v>
      </c>
      <c r="G57" s="326">
        <f>SUM(G33:G56)</f>
        <v>1992</v>
      </c>
      <c r="H57" s="332">
        <f>G57/G58*100</f>
        <v>76.32183908045977</v>
      </c>
    </row>
    <row r="58" spans="1:8" ht="13.5" thickBot="1">
      <c r="A58" s="349" t="s">
        <v>316</v>
      </c>
      <c r="B58" s="350"/>
      <c r="C58" s="350"/>
      <c r="D58" s="345"/>
      <c r="E58" s="351">
        <f>E29+E57</f>
        <v>2701</v>
      </c>
      <c r="F58" s="351">
        <f>F29+F57</f>
        <v>3</v>
      </c>
      <c r="G58" s="351">
        <f>G29+G57</f>
        <v>2610</v>
      </c>
      <c r="H58" s="352">
        <f>G58/G58*100</f>
        <v>100</v>
      </c>
    </row>
    <row r="59" ht="13.5" thickTop="1"/>
    <row r="60" ht="12.75">
      <c r="E60" s="7"/>
    </row>
  </sheetData>
  <printOptions horizontalCentered="1"/>
  <pageMargins left="0.25" right="0.25" top="0.25" bottom="0.25" header="0.5" footer="0.5"/>
  <pageSetup fitToHeight="1" fitToWidth="1" horizontalDpi="600" verticalDpi="600" orientation="landscape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0">
    <tabColor indexed="10"/>
    <pageSetUpPr fitToPage="1"/>
  </sheetPr>
  <dimension ref="A1:H36"/>
  <sheetViews>
    <sheetView workbookViewId="0" topLeftCell="A1">
      <selection activeCell="E43" sqref="E43"/>
    </sheetView>
  </sheetViews>
  <sheetFormatPr defaultColWidth="9.140625" defaultRowHeight="12.75"/>
  <cols>
    <col min="1" max="1" width="22.28125" style="4" bestFit="1" customWidth="1"/>
    <col min="2" max="3" width="33.421875" style="4" bestFit="1" customWidth="1"/>
    <col min="4" max="16384" width="9.140625" style="4" customWidth="1"/>
  </cols>
  <sheetData>
    <row r="1" spans="1:8" ht="20.25">
      <c r="A1" s="321" t="s">
        <v>622</v>
      </c>
      <c r="B1" s="321"/>
      <c r="C1" s="321"/>
      <c r="D1" s="321"/>
      <c r="E1" s="321"/>
      <c r="F1" s="321"/>
      <c r="G1" s="321"/>
      <c r="H1" s="321"/>
    </row>
    <row r="3" ht="13.5" thickBot="1">
      <c r="A3" s="8" t="s">
        <v>318</v>
      </c>
    </row>
    <row r="4" spans="1:8" ht="39" thickBot="1">
      <c r="A4" s="322" t="s">
        <v>62</v>
      </c>
      <c r="B4" s="322" t="s">
        <v>72</v>
      </c>
      <c r="C4" s="323" t="s">
        <v>73</v>
      </c>
      <c r="D4" s="323" t="s">
        <v>74</v>
      </c>
      <c r="E4" s="324" t="s">
        <v>75</v>
      </c>
      <c r="F4" s="324" t="s">
        <v>76</v>
      </c>
      <c r="G4" s="324" t="s">
        <v>10</v>
      </c>
      <c r="H4" s="324" t="s">
        <v>77</v>
      </c>
    </row>
    <row r="5" spans="1:8" ht="12.75">
      <c r="A5" s="4" t="s">
        <v>27</v>
      </c>
      <c r="B5" s="4" t="s">
        <v>319</v>
      </c>
      <c r="C5" s="4" t="s">
        <v>320</v>
      </c>
      <c r="D5" s="4" t="s">
        <v>321</v>
      </c>
      <c r="E5" s="4">
        <v>7</v>
      </c>
      <c r="F5" s="4">
        <v>1</v>
      </c>
      <c r="G5" s="4">
        <v>8</v>
      </c>
      <c r="H5" s="150">
        <v>4.371584415435791</v>
      </c>
    </row>
    <row r="6" spans="2:8" ht="12.75">
      <c r="B6" s="4" t="s">
        <v>322</v>
      </c>
      <c r="C6" s="4" t="s">
        <v>323</v>
      </c>
      <c r="D6" s="4" t="s">
        <v>324</v>
      </c>
      <c r="E6" s="4">
        <v>20</v>
      </c>
      <c r="F6" s="4">
        <v>1</v>
      </c>
      <c r="G6" s="4">
        <v>21</v>
      </c>
      <c r="H6" s="150">
        <v>11.475409507751465</v>
      </c>
    </row>
    <row r="7" spans="4:8" ht="12.75">
      <c r="D7" s="4" t="s">
        <v>325</v>
      </c>
      <c r="E7" s="4">
        <v>2</v>
      </c>
      <c r="G7" s="4">
        <v>2</v>
      </c>
      <c r="H7" s="150">
        <v>1.0928961038589478</v>
      </c>
    </row>
    <row r="8" spans="2:8" ht="12.75">
      <c r="B8" s="4" t="s">
        <v>326</v>
      </c>
      <c r="C8" s="4" t="s">
        <v>327</v>
      </c>
      <c r="D8" s="4" t="s">
        <v>328</v>
      </c>
      <c r="E8" s="4">
        <v>3</v>
      </c>
      <c r="G8" s="4">
        <v>3</v>
      </c>
      <c r="H8" s="150">
        <v>1.6393442153930664</v>
      </c>
    </row>
    <row r="9" spans="4:8" ht="12.75">
      <c r="D9" s="4" t="s">
        <v>329</v>
      </c>
      <c r="E9" s="4">
        <v>21</v>
      </c>
      <c r="F9" s="4">
        <v>2</v>
      </c>
      <c r="G9" s="4">
        <v>23</v>
      </c>
      <c r="H9" s="150">
        <v>12.568305015563965</v>
      </c>
    </row>
    <row r="10" spans="3:8" ht="12.75">
      <c r="C10" s="4" t="s">
        <v>330</v>
      </c>
      <c r="D10" s="4" t="s">
        <v>331</v>
      </c>
      <c r="E10" s="4">
        <v>46</v>
      </c>
      <c r="G10" s="4">
        <v>46</v>
      </c>
      <c r="H10" s="150">
        <v>25.13661003112793</v>
      </c>
    </row>
    <row r="11" spans="2:8" ht="12.75">
      <c r="B11" s="4" t="s">
        <v>332</v>
      </c>
      <c r="C11" s="4" t="s">
        <v>333</v>
      </c>
      <c r="D11" s="4" t="s">
        <v>334</v>
      </c>
      <c r="E11" s="4">
        <v>4</v>
      </c>
      <c r="G11" s="4">
        <v>4</v>
      </c>
      <c r="H11" s="150">
        <v>2.1857922077178955</v>
      </c>
    </row>
    <row r="12" spans="3:8" ht="12.75">
      <c r="C12" s="4" t="s">
        <v>335</v>
      </c>
      <c r="D12" s="4" t="s">
        <v>336</v>
      </c>
      <c r="E12" s="4">
        <v>10</v>
      </c>
      <c r="G12" s="4">
        <v>10</v>
      </c>
      <c r="H12" s="150">
        <v>5.464480876922607</v>
      </c>
    </row>
    <row r="13" spans="2:8" ht="12.75">
      <c r="B13" s="4" t="s">
        <v>337</v>
      </c>
      <c r="C13" s="4" t="s">
        <v>337</v>
      </c>
      <c r="D13" s="4" t="s">
        <v>338</v>
      </c>
      <c r="E13" s="4">
        <v>8</v>
      </c>
      <c r="G13" s="4">
        <v>8</v>
      </c>
      <c r="H13" s="150">
        <v>4.371584415435791</v>
      </c>
    </row>
    <row r="14" spans="2:8" ht="12.75">
      <c r="B14" s="4" t="s">
        <v>339</v>
      </c>
      <c r="C14" s="4" t="s">
        <v>339</v>
      </c>
      <c r="D14" s="4" t="s">
        <v>340</v>
      </c>
      <c r="E14" s="4">
        <v>48</v>
      </c>
      <c r="G14" s="4">
        <v>48</v>
      </c>
      <c r="H14" s="150">
        <v>26.229507446289062</v>
      </c>
    </row>
    <row r="15" spans="4:8" ht="12.75">
      <c r="D15" s="4" t="s">
        <v>341</v>
      </c>
      <c r="E15" s="4">
        <v>1</v>
      </c>
      <c r="G15" s="4">
        <v>1</v>
      </c>
      <c r="H15" s="150">
        <v>0.5464480519294739</v>
      </c>
    </row>
    <row r="16" spans="2:8" ht="12.75">
      <c r="B16" s="4" t="s">
        <v>342</v>
      </c>
      <c r="C16" s="4" t="s">
        <v>343</v>
      </c>
      <c r="D16" s="4" t="s">
        <v>344</v>
      </c>
      <c r="E16" s="4">
        <v>2</v>
      </c>
      <c r="G16" s="4">
        <v>2</v>
      </c>
      <c r="H16" s="150">
        <v>1.0928961038589478</v>
      </c>
    </row>
    <row r="17" spans="3:8" ht="12.75">
      <c r="C17" s="4" t="s">
        <v>345</v>
      </c>
      <c r="D17" s="4" t="s">
        <v>346</v>
      </c>
      <c r="E17" s="4">
        <v>1</v>
      </c>
      <c r="G17" s="4">
        <v>1</v>
      </c>
      <c r="H17" s="150">
        <v>0.5464480519294739</v>
      </c>
    </row>
    <row r="18" spans="4:8" ht="12.75">
      <c r="D18" s="4" t="s">
        <v>347</v>
      </c>
      <c r="E18" s="4">
        <v>6</v>
      </c>
      <c r="G18" s="4">
        <v>6</v>
      </c>
      <c r="H18" s="150">
        <v>3.278688430786133</v>
      </c>
    </row>
    <row r="19" spans="1:8" ht="13.5" thickBot="1">
      <c r="A19" s="325" t="s">
        <v>616</v>
      </c>
      <c r="B19" s="325"/>
      <c r="C19" s="325"/>
      <c r="D19" s="325"/>
      <c r="E19" s="325">
        <f>SUM(E5:E18)</f>
        <v>179</v>
      </c>
      <c r="F19" s="325">
        <f>SUM(F5:F18)</f>
        <v>4</v>
      </c>
      <c r="G19" s="325">
        <f>SUM(G5:G18)</f>
        <v>183</v>
      </c>
      <c r="H19" s="332">
        <f>G19/G36*100</f>
        <v>71.484375</v>
      </c>
    </row>
    <row r="20" spans="1:8" ht="12.75">
      <c r="A20" s="4" t="s">
        <v>28</v>
      </c>
      <c r="B20" s="4" t="s">
        <v>319</v>
      </c>
      <c r="C20" s="4" t="s">
        <v>348</v>
      </c>
      <c r="D20" s="4" t="s">
        <v>349</v>
      </c>
      <c r="E20" s="4">
        <v>2</v>
      </c>
      <c r="G20" s="4">
        <v>2</v>
      </c>
      <c r="H20" s="151">
        <v>2.7397260665893555</v>
      </c>
    </row>
    <row r="21" spans="3:8" ht="12.75">
      <c r="C21" s="4" t="s">
        <v>320</v>
      </c>
      <c r="D21" s="4" t="s">
        <v>350</v>
      </c>
      <c r="E21" s="4">
        <v>8</v>
      </c>
      <c r="G21" s="4">
        <v>8</v>
      </c>
      <c r="H21" s="151">
        <v>10.958904266357422</v>
      </c>
    </row>
    <row r="22" spans="2:8" ht="12.75">
      <c r="B22" s="4" t="s">
        <v>322</v>
      </c>
      <c r="C22" s="4" t="s">
        <v>323</v>
      </c>
      <c r="D22" s="4" t="s">
        <v>351</v>
      </c>
      <c r="E22" s="4">
        <v>1</v>
      </c>
      <c r="G22" s="4">
        <v>1</v>
      </c>
      <c r="H22" s="151">
        <v>1.3698630332946777</v>
      </c>
    </row>
    <row r="23" spans="4:8" ht="12.75">
      <c r="D23" s="4" t="s">
        <v>352</v>
      </c>
      <c r="E23" s="4">
        <v>4</v>
      </c>
      <c r="G23" s="4">
        <v>4</v>
      </c>
      <c r="H23" s="151">
        <v>5.479452133178711</v>
      </c>
    </row>
    <row r="24" spans="3:8" ht="12.75">
      <c r="C24" s="4" t="s">
        <v>353</v>
      </c>
      <c r="D24" s="4" t="s">
        <v>354</v>
      </c>
      <c r="E24" s="4">
        <v>1</v>
      </c>
      <c r="G24" s="4">
        <v>1</v>
      </c>
      <c r="H24" s="151">
        <v>1.3698630332946777</v>
      </c>
    </row>
    <row r="25" spans="3:8" ht="12.75">
      <c r="C25" s="4" t="s">
        <v>355</v>
      </c>
      <c r="D25" s="4" t="s">
        <v>356</v>
      </c>
      <c r="E25" s="4">
        <v>1</v>
      </c>
      <c r="G25" s="4">
        <v>1</v>
      </c>
      <c r="H25" s="151">
        <v>1.3698630332946777</v>
      </c>
    </row>
    <row r="26" spans="4:8" ht="12.75">
      <c r="D26" s="4" t="s">
        <v>357</v>
      </c>
      <c r="E26" s="4">
        <v>1</v>
      </c>
      <c r="G26" s="4">
        <v>1</v>
      </c>
      <c r="H26" s="151">
        <v>1.3698630332946777</v>
      </c>
    </row>
    <row r="27" spans="2:8" ht="12.75">
      <c r="B27" s="4" t="s">
        <v>326</v>
      </c>
      <c r="C27" s="4" t="s">
        <v>326</v>
      </c>
      <c r="D27" s="4" t="s">
        <v>358</v>
      </c>
      <c r="E27" s="4">
        <v>2</v>
      </c>
      <c r="G27" s="4">
        <v>2</v>
      </c>
      <c r="H27" s="151">
        <v>2.7397260665893555</v>
      </c>
    </row>
    <row r="28" spans="3:8" ht="12.75">
      <c r="C28" s="4" t="s">
        <v>326</v>
      </c>
      <c r="D28" s="4" t="s">
        <v>359</v>
      </c>
      <c r="E28" s="4">
        <v>25</v>
      </c>
      <c r="G28" s="4">
        <v>25</v>
      </c>
      <c r="H28" s="151">
        <v>34.24657440185547</v>
      </c>
    </row>
    <row r="29" spans="3:8" ht="12.75">
      <c r="C29" s="4" t="s">
        <v>360</v>
      </c>
      <c r="D29" s="4" t="s">
        <v>361</v>
      </c>
      <c r="E29" s="4">
        <v>1</v>
      </c>
      <c r="G29" s="4">
        <v>1</v>
      </c>
      <c r="H29" s="151">
        <v>1.3698630332946777</v>
      </c>
    </row>
    <row r="30" spans="2:8" ht="12.75">
      <c r="B30" s="4" t="s">
        <v>337</v>
      </c>
      <c r="C30" s="4" t="s">
        <v>337</v>
      </c>
      <c r="D30" s="4" t="s">
        <v>362</v>
      </c>
      <c r="E30" s="4">
        <v>1</v>
      </c>
      <c r="G30" s="4">
        <v>1</v>
      </c>
      <c r="H30" s="151">
        <v>1.3698630332946777</v>
      </c>
    </row>
    <row r="31" spans="4:8" ht="12.75">
      <c r="D31" s="4" t="s">
        <v>363</v>
      </c>
      <c r="E31" s="4">
        <v>2</v>
      </c>
      <c r="G31" s="4">
        <v>2</v>
      </c>
      <c r="H31" s="151">
        <v>2.7397260665893555</v>
      </c>
    </row>
    <row r="32" spans="2:8" ht="12.75">
      <c r="B32" s="4" t="s">
        <v>339</v>
      </c>
      <c r="C32" s="4" t="s">
        <v>339</v>
      </c>
      <c r="D32" s="4" t="s">
        <v>364</v>
      </c>
      <c r="E32" s="4">
        <v>17</v>
      </c>
      <c r="G32" s="4">
        <v>17</v>
      </c>
      <c r="H32" s="151">
        <v>23.28767204284668</v>
      </c>
    </row>
    <row r="33" spans="2:8" ht="12.75">
      <c r="B33" s="4" t="s">
        <v>342</v>
      </c>
      <c r="C33" s="4" t="s">
        <v>365</v>
      </c>
      <c r="D33" s="4" t="s">
        <v>366</v>
      </c>
      <c r="E33" s="4">
        <v>1</v>
      </c>
      <c r="G33" s="4">
        <v>1</v>
      </c>
      <c r="H33" s="151">
        <v>1.3698630332946777</v>
      </c>
    </row>
    <row r="34" spans="4:8" ht="12.75">
      <c r="D34" s="4" t="s">
        <v>367</v>
      </c>
      <c r="E34" s="4">
        <v>6</v>
      </c>
      <c r="G34" s="4">
        <v>6</v>
      </c>
      <c r="H34" s="151">
        <v>8.219178199768066</v>
      </c>
    </row>
    <row r="35" spans="1:8" ht="13.5" thickBot="1">
      <c r="A35" s="325" t="s">
        <v>368</v>
      </c>
      <c r="B35" s="325"/>
      <c r="C35" s="325"/>
      <c r="D35" s="325"/>
      <c r="E35" s="325">
        <f>SUM(E20:E34)</f>
        <v>73</v>
      </c>
      <c r="F35" s="325">
        <f>SUM(F20:F34)</f>
        <v>0</v>
      </c>
      <c r="G35" s="325">
        <f>SUM(G20:G34)</f>
        <v>73</v>
      </c>
      <c r="H35" s="332">
        <f>G35/G36*100</f>
        <v>28.515625</v>
      </c>
    </row>
    <row r="36" spans="1:8" ht="13.5" thickBot="1">
      <c r="A36" s="345" t="s">
        <v>369</v>
      </c>
      <c r="B36" s="345"/>
      <c r="C36" s="345"/>
      <c r="D36" s="345"/>
      <c r="E36" s="345">
        <f>E19+E35</f>
        <v>252</v>
      </c>
      <c r="F36" s="345">
        <f>F19+F35</f>
        <v>4</v>
      </c>
      <c r="G36" s="345">
        <f>G19+G35</f>
        <v>256</v>
      </c>
      <c r="H36" s="348">
        <f>G36/G36*100</f>
        <v>100</v>
      </c>
    </row>
    <row r="37" ht="13.5" thickTop="1"/>
  </sheetData>
  <printOptions/>
  <pageMargins left="0.25" right="0.25" top="0.5" bottom="0.25" header="0.5" footer="0.5"/>
  <pageSetup fitToHeight="1" fitToWidth="1"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">
    <tabColor indexed="10"/>
    <pageSetUpPr fitToPage="1"/>
  </sheetPr>
  <dimension ref="A1:H51"/>
  <sheetViews>
    <sheetView workbookViewId="0" topLeftCell="A1">
      <selection activeCell="C65" sqref="C65"/>
    </sheetView>
  </sheetViews>
  <sheetFormatPr defaultColWidth="9.140625" defaultRowHeight="12.75"/>
  <cols>
    <col min="1" max="1" width="25.28125" style="4" bestFit="1" customWidth="1"/>
    <col min="2" max="2" width="37.28125" style="4" bestFit="1" customWidth="1"/>
    <col min="3" max="3" width="29.00390625" style="4" bestFit="1" customWidth="1"/>
    <col min="4" max="4" width="10.57421875" style="4" bestFit="1" customWidth="1"/>
    <col min="5" max="16384" width="9.140625" style="4" customWidth="1"/>
  </cols>
  <sheetData>
    <row r="1" spans="1:8" ht="20.25">
      <c r="A1" s="321" t="s">
        <v>622</v>
      </c>
      <c r="B1" s="321"/>
      <c r="C1" s="321"/>
      <c r="D1" s="321"/>
      <c r="E1" s="321"/>
      <c r="F1" s="321"/>
      <c r="G1" s="321"/>
      <c r="H1" s="321"/>
    </row>
    <row r="3" ht="13.5" thickBot="1">
      <c r="A3" s="8" t="s">
        <v>370</v>
      </c>
    </row>
    <row r="4" spans="1:8" ht="39" thickBot="1">
      <c r="A4" s="322" t="s">
        <v>62</v>
      </c>
      <c r="B4" s="322" t="s">
        <v>72</v>
      </c>
      <c r="C4" s="323" t="s">
        <v>73</v>
      </c>
      <c r="D4" s="323" t="s">
        <v>74</v>
      </c>
      <c r="E4" s="324" t="s">
        <v>75</v>
      </c>
      <c r="F4" s="324" t="s">
        <v>76</v>
      </c>
      <c r="G4" s="324" t="s">
        <v>10</v>
      </c>
      <c r="H4" s="324" t="s">
        <v>77</v>
      </c>
    </row>
    <row r="5" spans="1:8" ht="12.75">
      <c r="A5" s="100" t="s">
        <v>27</v>
      </c>
      <c r="B5" s="4" t="s">
        <v>375</v>
      </c>
      <c r="C5" s="4" t="s">
        <v>376</v>
      </c>
      <c r="D5" s="4" t="s">
        <v>377</v>
      </c>
      <c r="E5" s="4">
        <v>76</v>
      </c>
      <c r="G5" s="4">
        <v>76</v>
      </c>
      <c r="H5" s="151">
        <v>14.232209205627441</v>
      </c>
    </row>
    <row r="6" spans="4:8" ht="12.75">
      <c r="D6" s="4" t="s">
        <v>378</v>
      </c>
      <c r="E6" s="4">
        <v>2</v>
      </c>
      <c r="G6" s="4">
        <v>2</v>
      </c>
      <c r="H6" s="151">
        <v>0.3745318353176117</v>
      </c>
    </row>
    <row r="7" spans="3:8" ht="12.75">
      <c r="C7" s="4" t="s">
        <v>379</v>
      </c>
      <c r="D7" s="4" t="s">
        <v>380</v>
      </c>
      <c r="E7" s="4">
        <v>7</v>
      </c>
      <c r="G7" s="4">
        <v>7</v>
      </c>
      <c r="H7" s="151">
        <v>1.310861349105835</v>
      </c>
    </row>
    <row r="8" spans="3:8" ht="12.75">
      <c r="C8" s="4" t="s">
        <v>381</v>
      </c>
      <c r="D8" s="4" t="s">
        <v>382</v>
      </c>
      <c r="E8" s="4">
        <v>10</v>
      </c>
      <c r="G8" s="4">
        <v>10</v>
      </c>
      <c r="H8" s="151">
        <v>1.8726590871810913</v>
      </c>
    </row>
    <row r="9" spans="4:8" ht="12.75">
      <c r="D9" s="4" t="s">
        <v>383</v>
      </c>
      <c r="E9" s="4">
        <v>1</v>
      </c>
      <c r="G9" s="4">
        <v>1</v>
      </c>
      <c r="H9" s="151">
        <v>0.18726591765880585</v>
      </c>
    </row>
    <row r="10" spans="3:8" ht="12.75">
      <c r="C10" s="4" t="s">
        <v>384</v>
      </c>
      <c r="D10" s="4" t="s">
        <v>385</v>
      </c>
      <c r="E10" s="4">
        <v>7</v>
      </c>
      <c r="G10" s="4">
        <v>7</v>
      </c>
      <c r="H10" s="151">
        <v>1.310861349105835</v>
      </c>
    </row>
    <row r="11" spans="4:8" ht="12.75">
      <c r="D11" s="4" t="s">
        <v>386</v>
      </c>
      <c r="E11" s="4">
        <v>1</v>
      </c>
      <c r="G11" s="4">
        <v>1</v>
      </c>
      <c r="H11" s="151">
        <v>0.18726591765880585</v>
      </c>
    </row>
    <row r="12" spans="2:8" ht="12.75">
      <c r="B12" s="4" t="s">
        <v>387</v>
      </c>
      <c r="C12" s="4" t="s">
        <v>387</v>
      </c>
      <c r="D12" s="4" t="s">
        <v>388</v>
      </c>
      <c r="E12" s="4">
        <v>16</v>
      </c>
      <c r="F12" s="4">
        <v>2</v>
      </c>
      <c r="G12" s="4">
        <v>18</v>
      </c>
      <c r="H12" s="151">
        <v>3.370786428451538</v>
      </c>
    </row>
    <row r="13" spans="3:8" ht="12.75">
      <c r="C13" s="4" t="s">
        <v>395</v>
      </c>
      <c r="D13" s="4" t="s">
        <v>396</v>
      </c>
      <c r="E13" s="4">
        <v>21</v>
      </c>
      <c r="G13" s="4">
        <v>21</v>
      </c>
      <c r="H13" s="151">
        <v>3.932584524154663</v>
      </c>
    </row>
    <row r="14" spans="2:8" ht="12.75">
      <c r="B14" s="4" t="s">
        <v>389</v>
      </c>
      <c r="C14" s="4" t="s">
        <v>390</v>
      </c>
      <c r="D14" s="4" t="s">
        <v>391</v>
      </c>
      <c r="E14" s="4">
        <v>32</v>
      </c>
      <c r="G14" s="4">
        <v>32</v>
      </c>
      <c r="H14" s="151">
        <v>5.992509365081787</v>
      </c>
    </row>
    <row r="15" spans="4:8" ht="12.75">
      <c r="D15" s="4" t="s">
        <v>392</v>
      </c>
      <c r="E15" s="4">
        <v>9</v>
      </c>
      <c r="G15" s="4">
        <v>9</v>
      </c>
      <c r="H15" s="151">
        <v>1.685393214225769</v>
      </c>
    </row>
    <row r="16" spans="3:8" ht="12.75">
      <c r="C16" s="4" t="s">
        <v>393</v>
      </c>
      <c r="D16" s="4" t="s">
        <v>394</v>
      </c>
      <c r="E16" s="4">
        <v>1</v>
      </c>
      <c r="G16" s="4">
        <v>1</v>
      </c>
      <c r="H16" s="151">
        <v>0.18726591765880585</v>
      </c>
    </row>
    <row r="17" spans="2:8" ht="12.75">
      <c r="B17" s="4" t="s">
        <v>397</v>
      </c>
      <c r="C17" s="4" t="s">
        <v>397</v>
      </c>
      <c r="D17" s="4" t="s">
        <v>398</v>
      </c>
      <c r="E17" s="4">
        <v>16</v>
      </c>
      <c r="F17" s="4">
        <v>1</v>
      </c>
      <c r="G17" s="4">
        <v>17</v>
      </c>
      <c r="H17" s="151">
        <v>3.183520555496216</v>
      </c>
    </row>
    <row r="18" spans="4:8" ht="12.75">
      <c r="D18" s="4" t="s">
        <v>399</v>
      </c>
      <c r="E18" s="4">
        <v>1</v>
      </c>
      <c r="G18" s="4">
        <v>1</v>
      </c>
      <c r="H18" s="151">
        <v>0.18726591765880585</v>
      </c>
    </row>
    <row r="19" spans="4:8" ht="12.75">
      <c r="D19" s="4" t="s">
        <v>400</v>
      </c>
      <c r="E19" s="4">
        <v>5</v>
      </c>
      <c r="G19" s="4">
        <v>5</v>
      </c>
      <c r="H19" s="151">
        <v>0.9363295435905457</v>
      </c>
    </row>
    <row r="20" spans="2:8" ht="12.75">
      <c r="B20" s="4" t="s">
        <v>401</v>
      </c>
      <c r="C20" s="4" t="s">
        <v>343</v>
      </c>
      <c r="D20" s="4" t="s">
        <v>402</v>
      </c>
      <c r="E20" s="4">
        <v>18</v>
      </c>
      <c r="G20" s="4">
        <v>18</v>
      </c>
      <c r="H20" s="151">
        <v>3.370786428451538</v>
      </c>
    </row>
    <row r="21" spans="3:8" ht="12.75">
      <c r="C21" s="4" t="s">
        <v>373</v>
      </c>
      <c r="D21" s="4" t="s">
        <v>374</v>
      </c>
      <c r="E21" s="4">
        <v>2</v>
      </c>
      <c r="G21" s="4">
        <v>2</v>
      </c>
      <c r="H21" s="151">
        <v>0.3745318353176117</v>
      </c>
    </row>
    <row r="22" spans="3:8" ht="12.75">
      <c r="C22" s="4" t="s">
        <v>233</v>
      </c>
      <c r="D22" s="4" t="s">
        <v>403</v>
      </c>
      <c r="E22" s="4">
        <v>22</v>
      </c>
      <c r="G22" s="4">
        <v>22</v>
      </c>
      <c r="H22" s="151">
        <v>4.119850158691406</v>
      </c>
    </row>
    <row r="23" spans="3:8" ht="12.75">
      <c r="C23" s="4" t="s">
        <v>404</v>
      </c>
      <c r="D23" s="4" t="s">
        <v>405</v>
      </c>
      <c r="E23" s="4">
        <v>16</v>
      </c>
      <c r="G23" s="4">
        <v>16</v>
      </c>
      <c r="H23" s="151">
        <v>2.9962546825408936</v>
      </c>
    </row>
    <row r="24" spans="4:8" ht="12.75">
      <c r="D24" s="4" t="s">
        <v>406</v>
      </c>
      <c r="E24" s="4">
        <v>97</v>
      </c>
      <c r="G24" s="4">
        <v>97</v>
      </c>
      <c r="H24" s="151">
        <v>18.164794921875</v>
      </c>
    </row>
    <row r="25" spans="2:8" ht="12.75">
      <c r="B25" s="4" t="s">
        <v>371</v>
      </c>
      <c r="C25" s="21" t="s">
        <v>371</v>
      </c>
      <c r="D25" s="21" t="s">
        <v>407</v>
      </c>
      <c r="E25" s="21">
        <v>7</v>
      </c>
      <c r="F25" s="21">
        <v>3</v>
      </c>
      <c r="G25" s="21">
        <v>10</v>
      </c>
      <c r="H25" s="103">
        <v>1.8726590871810913</v>
      </c>
    </row>
    <row r="26" spans="3:8" ht="12.75">
      <c r="C26" s="21" t="s">
        <v>371</v>
      </c>
      <c r="D26" s="21" t="s">
        <v>372</v>
      </c>
      <c r="E26" s="21">
        <v>1</v>
      </c>
      <c r="F26" s="21"/>
      <c r="G26" s="21">
        <v>1</v>
      </c>
      <c r="H26" s="103">
        <v>0.18726591765880585</v>
      </c>
    </row>
    <row r="27" spans="2:8" ht="12.75">
      <c r="B27" s="4" t="s">
        <v>408</v>
      </c>
      <c r="C27" s="4" t="s">
        <v>408</v>
      </c>
      <c r="D27" s="4" t="s">
        <v>409</v>
      </c>
      <c r="E27" s="4">
        <v>134</v>
      </c>
      <c r="F27" s="4">
        <v>8</v>
      </c>
      <c r="G27" s="4">
        <v>142</v>
      </c>
      <c r="H27" s="151">
        <v>26.591760635375977</v>
      </c>
    </row>
    <row r="28" spans="4:8" ht="12.75">
      <c r="D28" s="4" t="s">
        <v>410</v>
      </c>
      <c r="E28" s="4">
        <v>1</v>
      </c>
      <c r="G28" s="4">
        <v>1</v>
      </c>
      <c r="H28" s="151">
        <v>0.18726591765880585</v>
      </c>
    </row>
    <row r="29" spans="2:8" ht="12.75">
      <c r="B29" s="4" t="s">
        <v>411</v>
      </c>
      <c r="C29" s="4" t="s">
        <v>411</v>
      </c>
      <c r="D29" s="4" t="s">
        <v>412</v>
      </c>
      <c r="E29" s="4">
        <v>14</v>
      </c>
      <c r="G29" s="4">
        <v>14</v>
      </c>
      <c r="H29" s="151">
        <v>2.62172269821167</v>
      </c>
    </row>
    <row r="30" spans="4:8" ht="12.75">
      <c r="D30" s="4" t="s">
        <v>413</v>
      </c>
      <c r="E30" s="4">
        <v>3</v>
      </c>
      <c r="G30" s="4">
        <v>3</v>
      </c>
      <c r="H30" s="151">
        <v>0.5617977380752563</v>
      </c>
    </row>
    <row r="31" spans="1:8" ht="13.5" thickBot="1">
      <c r="A31" s="325" t="s">
        <v>617</v>
      </c>
      <c r="B31" s="325"/>
      <c r="C31" s="325"/>
      <c r="D31" s="325"/>
      <c r="E31" s="325">
        <f>SUM(E5:E30)</f>
        <v>520</v>
      </c>
      <c r="F31" s="325">
        <f>SUM(F5:F30)</f>
        <v>14</v>
      </c>
      <c r="G31" s="325">
        <f>SUM(G5:G30)</f>
        <v>534</v>
      </c>
      <c r="H31" s="327">
        <f>G31/G51*100</f>
        <v>68.37387964148527</v>
      </c>
    </row>
    <row r="32" spans="1:8" ht="12.75">
      <c r="A32" s="4" t="s">
        <v>28</v>
      </c>
      <c r="B32" s="4" t="s">
        <v>375</v>
      </c>
      <c r="C32" s="4" t="s">
        <v>376</v>
      </c>
      <c r="D32" s="4" t="s">
        <v>414</v>
      </c>
      <c r="E32" s="4">
        <v>11</v>
      </c>
      <c r="F32" s="4">
        <v>1</v>
      </c>
      <c r="G32" s="4">
        <v>12</v>
      </c>
      <c r="H32" s="151">
        <v>4.858299732208252</v>
      </c>
    </row>
    <row r="33" spans="3:8" ht="12.75">
      <c r="C33" s="4" t="s">
        <v>381</v>
      </c>
      <c r="D33" s="4" t="s">
        <v>415</v>
      </c>
      <c r="E33" s="4">
        <v>5</v>
      </c>
      <c r="G33" s="4">
        <v>5</v>
      </c>
      <c r="H33" s="151">
        <v>2.024291515350342</v>
      </c>
    </row>
    <row r="34" spans="3:8" ht="12.75">
      <c r="C34" s="4" t="s">
        <v>416</v>
      </c>
      <c r="D34" s="4" t="s">
        <v>417</v>
      </c>
      <c r="E34" s="4">
        <v>18</v>
      </c>
      <c r="G34" s="4">
        <v>18</v>
      </c>
      <c r="H34" s="151">
        <v>7.287449359893799</v>
      </c>
    </row>
    <row r="35" spans="2:8" ht="12.75">
      <c r="B35" s="4" t="s">
        <v>387</v>
      </c>
      <c r="C35" s="4" t="s">
        <v>387</v>
      </c>
      <c r="D35" s="4" t="s">
        <v>418</v>
      </c>
      <c r="E35" s="4">
        <v>1</v>
      </c>
      <c r="G35" s="4">
        <v>1</v>
      </c>
      <c r="H35" s="151">
        <v>0.4048583209514618</v>
      </c>
    </row>
    <row r="36" spans="3:8" ht="12.75">
      <c r="C36" s="4" t="s">
        <v>419</v>
      </c>
      <c r="D36" s="4" t="s">
        <v>420</v>
      </c>
      <c r="E36" s="4">
        <v>2</v>
      </c>
      <c r="G36" s="4">
        <v>2</v>
      </c>
      <c r="H36" s="151">
        <v>0.8097166419029236</v>
      </c>
    </row>
    <row r="37" spans="4:8" ht="12.75">
      <c r="D37" s="4" t="s">
        <v>421</v>
      </c>
      <c r="E37" s="4">
        <v>5</v>
      </c>
      <c r="G37" s="4">
        <v>5</v>
      </c>
      <c r="H37" s="151">
        <v>2.024291515350342</v>
      </c>
    </row>
    <row r="38" spans="2:8" ht="12.75">
      <c r="B38" s="4" t="s">
        <v>389</v>
      </c>
      <c r="C38" s="4" t="s">
        <v>390</v>
      </c>
      <c r="D38" s="4" t="s">
        <v>422</v>
      </c>
      <c r="E38" s="4">
        <v>26</v>
      </c>
      <c r="G38" s="4">
        <v>26</v>
      </c>
      <c r="H38" s="151">
        <v>10.526315689086914</v>
      </c>
    </row>
    <row r="39" spans="3:8" ht="12.75">
      <c r="C39" s="4" t="s">
        <v>393</v>
      </c>
      <c r="D39" s="4" t="s">
        <v>423</v>
      </c>
      <c r="E39" s="4">
        <v>50</v>
      </c>
      <c r="G39" s="4">
        <v>50</v>
      </c>
      <c r="H39" s="151">
        <v>20.2429141998291</v>
      </c>
    </row>
    <row r="40" spans="3:8" ht="12.75">
      <c r="C40" s="4" t="s">
        <v>424</v>
      </c>
      <c r="D40" s="4" t="s">
        <v>425</v>
      </c>
      <c r="E40" s="4">
        <v>37</v>
      </c>
      <c r="G40" s="4">
        <v>37</v>
      </c>
      <c r="H40" s="151">
        <v>14.979757308959961</v>
      </c>
    </row>
    <row r="41" spans="2:8" ht="12.75">
      <c r="B41" s="4" t="s">
        <v>168</v>
      </c>
      <c r="C41" s="4" t="s">
        <v>426</v>
      </c>
      <c r="D41" s="4" t="s">
        <v>427</v>
      </c>
      <c r="E41" s="4">
        <v>2</v>
      </c>
      <c r="G41" s="4">
        <v>2</v>
      </c>
      <c r="H41" s="151">
        <v>0.8097166419029236</v>
      </c>
    </row>
    <row r="42" spans="2:8" ht="12.75">
      <c r="B42" s="4" t="s">
        <v>397</v>
      </c>
      <c r="C42" s="4" t="s">
        <v>397</v>
      </c>
      <c r="D42" s="4" t="s">
        <v>428</v>
      </c>
      <c r="E42" s="4">
        <v>9</v>
      </c>
      <c r="G42" s="4">
        <v>9</v>
      </c>
      <c r="H42" s="151">
        <v>3.6437246799468994</v>
      </c>
    </row>
    <row r="43" spans="4:8" ht="12.75">
      <c r="D43" s="4" t="s">
        <v>429</v>
      </c>
      <c r="E43" s="4">
        <v>8</v>
      </c>
      <c r="G43" s="4">
        <v>8</v>
      </c>
      <c r="H43" s="151">
        <v>3.2388665676116943</v>
      </c>
    </row>
    <row r="44" spans="2:8" ht="12.75">
      <c r="B44" s="4" t="s">
        <v>401</v>
      </c>
      <c r="C44" s="4" t="s">
        <v>404</v>
      </c>
      <c r="D44" s="4" t="s">
        <v>430</v>
      </c>
      <c r="E44" s="4">
        <v>19</v>
      </c>
      <c r="G44" s="4">
        <v>19</v>
      </c>
      <c r="H44" s="151">
        <v>7.692307949066162</v>
      </c>
    </row>
    <row r="45" spans="2:8" ht="12.75">
      <c r="B45" s="4" t="s">
        <v>371</v>
      </c>
      <c r="C45" s="4" t="s">
        <v>371</v>
      </c>
      <c r="D45" s="4" t="s">
        <v>431</v>
      </c>
      <c r="E45" s="4">
        <v>4</v>
      </c>
      <c r="G45" s="4">
        <v>4</v>
      </c>
      <c r="H45" s="151">
        <v>1.6194332838058472</v>
      </c>
    </row>
    <row r="46" spans="2:8" ht="12.75">
      <c r="B46" s="4" t="s">
        <v>408</v>
      </c>
      <c r="C46" s="4" t="s">
        <v>432</v>
      </c>
      <c r="D46" s="4" t="s">
        <v>433</v>
      </c>
      <c r="E46" s="4">
        <v>11</v>
      </c>
      <c r="G46" s="4">
        <v>11</v>
      </c>
      <c r="H46" s="151">
        <v>4.453441143035889</v>
      </c>
    </row>
    <row r="47" spans="3:8" ht="12.75">
      <c r="C47" s="4" t="s">
        <v>408</v>
      </c>
      <c r="D47" s="4" t="s">
        <v>434</v>
      </c>
      <c r="E47" s="4">
        <v>9</v>
      </c>
      <c r="G47" s="4">
        <v>9</v>
      </c>
      <c r="H47" s="151">
        <v>3.6437246799468994</v>
      </c>
    </row>
    <row r="48" spans="3:8" ht="12.75">
      <c r="C48" s="4" t="s">
        <v>435</v>
      </c>
      <c r="D48" s="4" t="s">
        <v>436</v>
      </c>
      <c r="E48" s="4">
        <v>9</v>
      </c>
      <c r="G48" s="4">
        <v>9</v>
      </c>
      <c r="H48" s="151">
        <v>3.6437246799468994</v>
      </c>
    </row>
    <row r="49" spans="2:8" ht="12.75">
      <c r="B49" s="4" t="s">
        <v>411</v>
      </c>
      <c r="C49" s="4" t="s">
        <v>437</v>
      </c>
      <c r="D49" s="4" t="s">
        <v>438</v>
      </c>
      <c r="E49" s="4">
        <v>20</v>
      </c>
      <c r="G49" s="4">
        <v>20</v>
      </c>
      <c r="H49" s="151">
        <v>8.097166061401367</v>
      </c>
    </row>
    <row r="50" spans="1:8" ht="13.5" thickBot="1">
      <c r="A50" s="325" t="s">
        <v>439</v>
      </c>
      <c r="B50" s="325"/>
      <c r="C50" s="325"/>
      <c r="D50" s="325"/>
      <c r="E50" s="325">
        <f>SUM(E32:E49)</f>
        <v>246</v>
      </c>
      <c r="F50" s="325">
        <f>SUM(F32:F49)</f>
        <v>1</v>
      </c>
      <c r="G50" s="325">
        <f>SUM(G32:G49)</f>
        <v>247</v>
      </c>
      <c r="H50" s="332">
        <f>G50/G51*100</f>
        <v>31.626120358514726</v>
      </c>
    </row>
    <row r="51" spans="1:8" ht="13.5" thickBot="1">
      <c r="A51" s="345" t="s">
        <v>440</v>
      </c>
      <c r="B51" s="345"/>
      <c r="C51" s="345"/>
      <c r="D51" s="345"/>
      <c r="E51" s="345">
        <f>E31+E50</f>
        <v>766</v>
      </c>
      <c r="F51" s="345">
        <f>F31+F50</f>
        <v>15</v>
      </c>
      <c r="G51" s="345">
        <f>G31+G50</f>
        <v>781</v>
      </c>
      <c r="H51" s="348">
        <f>G51/G51*100</f>
        <v>100</v>
      </c>
    </row>
    <row r="52" ht="13.5" thickTop="1"/>
  </sheetData>
  <printOptions horizontalCentered="1"/>
  <pageMargins left="0.25" right="0.25" top="0.25" bottom="0.25" header="0.5" footer="0.5"/>
  <pageSetup fitToHeight="1" fitToWidth="1" horizontalDpi="600" verticalDpi="600" orientation="landscape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tabColor indexed="10"/>
    <pageSetUpPr fitToPage="1"/>
  </sheetPr>
  <dimension ref="A1:H50"/>
  <sheetViews>
    <sheetView workbookViewId="0" topLeftCell="A1">
      <selection activeCell="C4" sqref="C4"/>
    </sheetView>
  </sheetViews>
  <sheetFormatPr defaultColWidth="9.140625" defaultRowHeight="12.75"/>
  <cols>
    <col min="1" max="1" width="23.00390625" style="4" bestFit="1" customWidth="1"/>
    <col min="2" max="2" width="16.8515625" style="4" bestFit="1" customWidth="1"/>
    <col min="3" max="3" width="34.28125" style="4" bestFit="1" customWidth="1"/>
    <col min="4" max="4" width="10.00390625" style="4" bestFit="1" customWidth="1"/>
    <col min="5" max="16384" width="9.140625" style="4" customWidth="1"/>
  </cols>
  <sheetData>
    <row r="1" spans="1:8" ht="20.25">
      <c r="A1" s="321" t="s">
        <v>622</v>
      </c>
      <c r="B1" s="321"/>
      <c r="C1" s="321"/>
      <c r="D1" s="321"/>
      <c r="E1" s="321"/>
      <c r="F1" s="321"/>
      <c r="G1" s="321"/>
      <c r="H1" s="321"/>
    </row>
    <row r="3" ht="13.5" thickBot="1">
      <c r="A3" s="8" t="s">
        <v>441</v>
      </c>
    </row>
    <row r="4" spans="1:8" ht="39" thickBot="1">
      <c r="A4" s="334" t="s">
        <v>62</v>
      </c>
      <c r="B4" s="322" t="s">
        <v>72</v>
      </c>
      <c r="C4" s="323" t="s">
        <v>73</v>
      </c>
      <c r="D4" s="323" t="s">
        <v>74</v>
      </c>
      <c r="E4" s="324" t="s">
        <v>75</v>
      </c>
      <c r="F4" s="324" t="s">
        <v>76</v>
      </c>
      <c r="G4" s="324" t="s">
        <v>10</v>
      </c>
      <c r="H4" s="335" t="s">
        <v>77</v>
      </c>
    </row>
    <row r="5" spans="1:8" ht="12.75">
      <c r="A5" s="336" t="s">
        <v>27</v>
      </c>
      <c r="B5" s="100" t="s">
        <v>442</v>
      </c>
      <c r="C5" s="100" t="s">
        <v>443</v>
      </c>
      <c r="D5" s="100" t="s">
        <v>444</v>
      </c>
      <c r="E5" s="100">
        <v>20</v>
      </c>
      <c r="F5" s="100"/>
      <c r="G5" s="100">
        <v>20</v>
      </c>
      <c r="H5" s="228">
        <v>16.129032135009766</v>
      </c>
    </row>
    <row r="6" spans="1:8" ht="12.75">
      <c r="A6" s="299"/>
      <c r="D6" s="4" t="s">
        <v>445</v>
      </c>
      <c r="E6" s="4">
        <v>1</v>
      </c>
      <c r="G6" s="4">
        <v>1</v>
      </c>
      <c r="H6" s="229">
        <v>0.8064515590667725</v>
      </c>
    </row>
    <row r="7" spans="1:8" ht="12.75">
      <c r="A7" s="299"/>
      <c r="B7" s="4" t="s">
        <v>446</v>
      </c>
      <c r="C7" s="4" t="s">
        <v>381</v>
      </c>
      <c r="D7" s="4" t="s">
        <v>447</v>
      </c>
      <c r="E7" s="4">
        <v>1</v>
      </c>
      <c r="G7" s="4">
        <v>1</v>
      </c>
      <c r="H7" s="229">
        <v>0.8064515590667725</v>
      </c>
    </row>
    <row r="8" spans="1:8" ht="12.75">
      <c r="A8" s="299"/>
      <c r="C8" s="4" t="s">
        <v>448</v>
      </c>
      <c r="D8" s="4" t="s">
        <v>449</v>
      </c>
      <c r="E8" s="4">
        <v>2</v>
      </c>
      <c r="G8" s="4">
        <v>2</v>
      </c>
      <c r="H8" s="229">
        <v>1.612903118133545</v>
      </c>
    </row>
    <row r="9" spans="1:8" ht="12.75">
      <c r="A9" s="299"/>
      <c r="C9" s="4" t="s">
        <v>450</v>
      </c>
      <c r="D9" s="4" t="s">
        <v>451</v>
      </c>
      <c r="E9" s="4">
        <v>18</v>
      </c>
      <c r="G9" s="4">
        <v>18</v>
      </c>
      <c r="H9" s="229">
        <v>14.516128540039062</v>
      </c>
    </row>
    <row r="10" spans="1:8" ht="12.75">
      <c r="A10" s="299"/>
      <c r="C10" s="4" t="s">
        <v>452</v>
      </c>
      <c r="D10" s="4" t="s">
        <v>453</v>
      </c>
      <c r="E10" s="4">
        <v>33</v>
      </c>
      <c r="F10" s="4">
        <v>2</v>
      </c>
      <c r="G10" s="4">
        <v>35</v>
      </c>
      <c r="H10" s="229">
        <v>28.225807189941406</v>
      </c>
    </row>
    <row r="11" spans="1:8" ht="12.75">
      <c r="A11" s="299"/>
      <c r="C11" s="4" t="s">
        <v>446</v>
      </c>
      <c r="D11" s="4" t="s">
        <v>454</v>
      </c>
      <c r="E11" s="4">
        <v>44</v>
      </c>
      <c r="F11" s="4">
        <v>1</v>
      </c>
      <c r="G11" s="4">
        <v>45</v>
      </c>
      <c r="H11" s="229">
        <v>36.29032516479492</v>
      </c>
    </row>
    <row r="12" spans="1:8" ht="12.75">
      <c r="A12" s="299"/>
      <c r="D12" s="4" t="s">
        <v>455</v>
      </c>
      <c r="E12" s="4">
        <v>2</v>
      </c>
      <c r="G12" s="4">
        <v>2</v>
      </c>
      <c r="H12" s="229">
        <v>1.612903118133545</v>
      </c>
    </row>
    <row r="13" spans="1:8" ht="13.5" thickBot="1">
      <c r="A13" s="337" t="s">
        <v>618</v>
      </c>
      <c r="B13" s="325"/>
      <c r="C13" s="325"/>
      <c r="D13" s="325"/>
      <c r="E13" s="325">
        <f>SUM(E5:E12)</f>
        <v>121</v>
      </c>
      <c r="F13" s="325">
        <f>SUM(F5:F12)</f>
        <v>3</v>
      </c>
      <c r="G13" s="325">
        <f>SUM(G5:G12)</f>
        <v>124</v>
      </c>
      <c r="H13" s="338">
        <f>G13/G25*100</f>
        <v>42.90657439446367</v>
      </c>
    </row>
    <row r="14" spans="1:8" ht="12.75">
      <c r="A14" s="299" t="s">
        <v>28</v>
      </c>
      <c r="B14" s="21" t="s">
        <v>442</v>
      </c>
      <c r="C14" s="21" t="s">
        <v>456</v>
      </c>
      <c r="D14" s="21" t="s">
        <v>457</v>
      </c>
      <c r="E14" s="21">
        <v>21</v>
      </c>
      <c r="F14" s="21"/>
      <c r="G14" s="21">
        <v>21</v>
      </c>
      <c r="H14" s="229">
        <v>12.727272033691406</v>
      </c>
    </row>
    <row r="15" spans="1:8" ht="12.75">
      <c r="A15" s="299"/>
      <c r="B15" s="4" t="s">
        <v>446</v>
      </c>
      <c r="C15" s="4" t="s">
        <v>448</v>
      </c>
      <c r="D15" s="4" t="s">
        <v>458</v>
      </c>
      <c r="E15" s="4">
        <v>6</v>
      </c>
      <c r="G15" s="4">
        <v>6</v>
      </c>
      <c r="H15" s="229">
        <v>3.6363635063171387</v>
      </c>
    </row>
    <row r="16" spans="1:8" ht="12.75">
      <c r="A16" s="299"/>
      <c r="C16" s="4" t="s">
        <v>459</v>
      </c>
      <c r="D16" s="4" t="s">
        <v>460</v>
      </c>
      <c r="E16" s="4">
        <v>4</v>
      </c>
      <c r="G16" s="4">
        <v>4</v>
      </c>
      <c r="H16" s="229">
        <v>2.4242422580718994</v>
      </c>
    </row>
    <row r="17" spans="1:8" ht="12.75">
      <c r="A17" s="299"/>
      <c r="C17" s="4" t="s">
        <v>461</v>
      </c>
      <c r="D17" s="4" t="s">
        <v>462</v>
      </c>
      <c r="E17" s="4">
        <v>3</v>
      </c>
      <c r="G17" s="4">
        <v>3</v>
      </c>
      <c r="H17" s="229">
        <v>1.8181817531585693</v>
      </c>
    </row>
    <row r="18" spans="1:8" ht="12.75">
      <c r="A18" s="299"/>
      <c r="D18" s="4" t="s">
        <v>463</v>
      </c>
      <c r="E18" s="4">
        <v>90</v>
      </c>
      <c r="G18" s="4">
        <v>90</v>
      </c>
      <c r="H18" s="229">
        <v>54.54545593261719</v>
      </c>
    </row>
    <row r="19" spans="1:8" ht="12.75">
      <c r="A19" s="299"/>
      <c r="C19" s="4" t="s">
        <v>464</v>
      </c>
      <c r="D19" s="4" t="s">
        <v>465</v>
      </c>
      <c r="E19" s="4">
        <v>1</v>
      </c>
      <c r="G19" s="4">
        <v>1</v>
      </c>
      <c r="H19" s="229">
        <v>0.6060605645179749</v>
      </c>
    </row>
    <row r="20" spans="1:8" ht="12.75">
      <c r="A20" s="299"/>
      <c r="C20" s="4" t="s">
        <v>466</v>
      </c>
      <c r="D20" s="4" t="s">
        <v>467</v>
      </c>
      <c r="E20" s="4">
        <v>1</v>
      </c>
      <c r="G20" s="4">
        <v>1</v>
      </c>
      <c r="H20" s="229">
        <v>0.6060605645179749</v>
      </c>
    </row>
    <row r="21" spans="1:8" ht="12.75">
      <c r="A21" s="299"/>
      <c r="C21" s="4" t="s">
        <v>468</v>
      </c>
      <c r="D21" s="4" t="s">
        <v>469</v>
      </c>
      <c r="E21" s="4">
        <v>21</v>
      </c>
      <c r="G21" s="4">
        <v>21</v>
      </c>
      <c r="H21" s="229">
        <v>12.727272033691406</v>
      </c>
    </row>
    <row r="22" spans="1:8" ht="12.75">
      <c r="A22" s="299"/>
      <c r="C22" s="4" t="s">
        <v>446</v>
      </c>
      <c r="D22" s="4" t="s">
        <v>470</v>
      </c>
      <c r="E22" s="4">
        <v>7</v>
      </c>
      <c r="G22" s="4">
        <v>7</v>
      </c>
      <c r="H22" s="229">
        <v>4.242424488067627</v>
      </c>
    </row>
    <row r="23" spans="1:8" ht="12.75">
      <c r="A23" s="339"/>
      <c r="B23" s="104"/>
      <c r="C23" s="104"/>
      <c r="D23" s="104" t="s">
        <v>471</v>
      </c>
      <c r="E23" s="104">
        <v>11</v>
      </c>
      <c r="F23" s="104"/>
      <c r="G23" s="104">
        <v>11</v>
      </c>
      <c r="H23" s="340">
        <v>6.6666669845581055</v>
      </c>
    </row>
    <row r="24" spans="1:8" ht="13.5" thickBot="1">
      <c r="A24" s="337" t="s">
        <v>472</v>
      </c>
      <c r="B24" s="325"/>
      <c r="C24" s="325"/>
      <c r="D24" s="325"/>
      <c r="E24" s="325">
        <f>SUM(E14:E23)</f>
        <v>165</v>
      </c>
      <c r="F24" s="325">
        <f>SUM(F14:F23)</f>
        <v>0</v>
      </c>
      <c r="G24" s="325">
        <f>SUM(G14:G23)</f>
        <v>165</v>
      </c>
      <c r="H24" s="341">
        <f>G24/G25*100</f>
        <v>57.09342560553633</v>
      </c>
    </row>
    <row r="25" spans="1:8" ht="13.5" thickBot="1">
      <c r="A25" s="344" t="s">
        <v>473</v>
      </c>
      <c r="B25" s="345"/>
      <c r="C25" s="345"/>
      <c r="D25" s="345"/>
      <c r="E25" s="345">
        <f>E13+E24</f>
        <v>286</v>
      </c>
      <c r="F25" s="345">
        <f>F13+F24</f>
        <v>3</v>
      </c>
      <c r="G25" s="345">
        <f>G13+G24</f>
        <v>289</v>
      </c>
      <c r="H25" s="346">
        <f>G25/G25*100</f>
        <v>100</v>
      </c>
    </row>
    <row r="26" ht="13.5" thickTop="1"/>
    <row r="27" ht="13.5" thickBot="1">
      <c r="A27" s="8" t="s">
        <v>474</v>
      </c>
    </row>
    <row r="28" spans="1:8" ht="39" thickBot="1">
      <c r="A28" s="334" t="s">
        <v>62</v>
      </c>
      <c r="B28" s="322" t="s">
        <v>72</v>
      </c>
      <c r="C28" s="323" t="s">
        <v>73</v>
      </c>
      <c r="D28" s="323" t="s">
        <v>74</v>
      </c>
      <c r="E28" s="324" t="s">
        <v>75</v>
      </c>
      <c r="F28" s="324" t="s">
        <v>76</v>
      </c>
      <c r="G28" s="324" t="s">
        <v>10</v>
      </c>
      <c r="H28" s="335" t="s">
        <v>77</v>
      </c>
    </row>
    <row r="29" spans="1:8" ht="12.75">
      <c r="A29" s="336" t="s">
        <v>20</v>
      </c>
      <c r="B29" s="100" t="s">
        <v>20</v>
      </c>
      <c r="C29" s="100" t="s">
        <v>475</v>
      </c>
      <c r="D29" s="100" t="s">
        <v>476</v>
      </c>
      <c r="E29" s="100">
        <v>1</v>
      </c>
      <c r="F29" s="100"/>
      <c r="G29" s="100">
        <v>1</v>
      </c>
      <c r="H29" s="228">
        <v>0.3448275923728943</v>
      </c>
    </row>
    <row r="30" spans="1:8" ht="12.75">
      <c r="A30" s="299"/>
      <c r="C30" s="4" t="s">
        <v>20</v>
      </c>
      <c r="D30" s="4" t="s">
        <v>477</v>
      </c>
      <c r="E30" s="4">
        <v>5</v>
      </c>
      <c r="G30" s="4">
        <v>5</v>
      </c>
      <c r="H30" s="229">
        <v>1.7241379022598267</v>
      </c>
    </row>
    <row r="31" spans="1:8" ht="12.75">
      <c r="A31" s="299"/>
      <c r="D31" s="4" t="s">
        <v>478</v>
      </c>
      <c r="E31" s="4">
        <v>4</v>
      </c>
      <c r="G31" s="4">
        <v>4</v>
      </c>
      <c r="H31" s="229">
        <v>1.3793103694915771</v>
      </c>
    </row>
    <row r="32" spans="1:8" ht="12.75">
      <c r="A32" s="299"/>
      <c r="D32" s="4" t="s">
        <v>479</v>
      </c>
      <c r="E32" s="4">
        <v>260</v>
      </c>
      <c r="G32" s="4">
        <v>260</v>
      </c>
      <c r="H32" s="229">
        <v>89.6551742553711</v>
      </c>
    </row>
    <row r="33" spans="1:8" ht="12.75">
      <c r="A33" s="299"/>
      <c r="D33" s="4" t="s">
        <v>480</v>
      </c>
      <c r="E33" s="4">
        <v>18</v>
      </c>
      <c r="G33" s="4">
        <v>18</v>
      </c>
      <c r="H33" s="229">
        <v>6.2068963050842285</v>
      </c>
    </row>
    <row r="34" spans="1:8" ht="12.75">
      <c r="A34" s="299"/>
      <c r="C34" s="4" t="s">
        <v>481</v>
      </c>
      <c r="D34" s="4" t="s">
        <v>482</v>
      </c>
      <c r="E34" s="4">
        <v>1</v>
      </c>
      <c r="G34" s="4">
        <v>1</v>
      </c>
      <c r="H34" s="229">
        <v>0.3448275923728943</v>
      </c>
    </row>
    <row r="35" spans="1:8" ht="13.5" thickBot="1">
      <c r="A35" s="342"/>
      <c r="B35" s="124"/>
      <c r="C35" s="124" t="s">
        <v>483</v>
      </c>
      <c r="D35" s="124" t="s">
        <v>484</v>
      </c>
      <c r="E35" s="124">
        <v>1</v>
      </c>
      <c r="F35" s="124"/>
      <c r="G35" s="124">
        <v>1</v>
      </c>
      <c r="H35" s="343">
        <v>0.3448275923728943</v>
      </c>
    </row>
    <row r="36" spans="1:8" ht="13.5" thickBot="1">
      <c r="A36" s="344" t="s">
        <v>485</v>
      </c>
      <c r="B36" s="345"/>
      <c r="C36" s="345"/>
      <c r="D36" s="345"/>
      <c r="E36" s="345">
        <f>SUM(E29:E35)</f>
        <v>290</v>
      </c>
      <c r="F36" s="345"/>
      <c r="G36" s="345">
        <f>SUM(G29:G35)</f>
        <v>290</v>
      </c>
      <c r="H36" s="346">
        <v>100</v>
      </c>
    </row>
    <row r="37" ht="13.5" thickTop="1"/>
    <row r="38" ht="13.5" thickBot="1">
      <c r="A38" s="8" t="s">
        <v>21</v>
      </c>
    </row>
    <row r="39" spans="1:8" ht="39" thickBot="1">
      <c r="A39" s="334" t="s">
        <v>62</v>
      </c>
      <c r="B39" s="322" t="s">
        <v>72</v>
      </c>
      <c r="C39" s="323" t="s">
        <v>73</v>
      </c>
      <c r="D39" s="323" t="s">
        <v>74</v>
      </c>
      <c r="E39" s="324" t="s">
        <v>75</v>
      </c>
      <c r="F39" s="324" t="s">
        <v>76</v>
      </c>
      <c r="G39" s="324" t="s">
        <v>10</v>
      </c>
      <c r="H39" s="335" t="s">
        <v>77</v>
      </c>
    </row>
    <row r="40" spans="1:8" ht="12.75">
      <c r="A40" s="336" t="s">
        <v>27</v>
      </c>
      <c r="B40" s="100" t="s">
        <v>21</v>
      </c>
      <c r="C40" s="100" t="s">
        <v>103</v>
      </c>
      <c r="D40" s="100" t="s">
        <v>495</v>
      </c>
      <c r="E40" s="100">
        <v>5</v>
      </c>
      <c r="F40" s="100"/>
      <c r="G40" s="100">
        <v>5</v>
      </c>
      <c r="H40" s="228">
        <v>2.8089888095855713</v>
      </c>
    </row>
    <row r="41" spans="1:8" ht="12.75">
      <c r="A41" s="299"/>
      <c r="C41" s="4" t="s">
        <v>496</v>
      </c>
      <c r="D41" s="4" t="s">
        <v>497</v>
      </c>
      <c r="E41" s="4">
        <v>2</v>
      </c>
      <c r="G41" s="4">
        <v>2</v>
      </c>
      <c r="H41" s="229">
        <v>1.1235954761505127</v>
      </c>
    </row>
    <row r="42" spans="1:8" ht="12.75">
      <c r="A42" s="299"/>
      <c r="C42" s="4" t="s">
        <v>228</v>
      </c>
      <c r="D42" s="4" t="s">
        <v>498</v>
      </c>
      <c r="E42" s="4">
        <v>2</v>
      </c>
      <c r="G42" s="4">
        <v>2</v>
      </c>
      <c r="H42" s="229">
        <v>1.1235954761505127</v>
      </c>
    </row>
    <row r="43" spans="1:8" ht="12.75">
      <c r="A43" s="299"/>
      <c r="C43" s="4" t="s">
        <v>499</v>
      </c>
      <c r="D43" s="4" t="s">
        <v>500</v>
      </c>
      <c r="E43" s="4">
        <v>1</v>
      </c>
      <c r="G43" s="4">
        <v>1</v>
      </c>
      <c r="H43" s="229">
        <v>0.5617977380752563</v>
      </c>
    </row>
    <row r="44" spans="1:8" ht="12.75">
      <c r="A44" s="299"/>
      <c r="C44" s="4" t="s">
        <v>501</v>
      </c>
      <c r="D44" s="4" t="s">
        <v>502</v>
      </c>
      <c r="E44" s="4">
        <v>3</v>
      </c>
      <c r="G44" s="4">
        <v>3</v>
      </c>
      <c r="H44" s="229">
        <v>1.685393214225769</v>
      </c>
    </row>
    <row r="45" spans="1:8" ht="12.75">
      <c r="A45" s="299"/>
      <c r="C45" s="4" t="s">
        <v>503</v>
      </c>
      <c r="D45" s="4" t="s">
        <v>504</v>
      </c>
      <c r="E45" s="4">
        <v>1</v>
      </c>
      <c r="G45" s="4">
        <v>1</v>
      </c>
      <c r="H45" s="229">
        <v>0.5617977380752563</v>
      </c>
    </row>
    <row r="46" spans="1:8" ht="12.75">
      <c r="A46" s="299"/>
      <c r="C46" s="4" t="s">
        <v>505</v>
      </c>
      <c r="D46" s="4" t="s">
        <v>506</v>
      </c>
      <c r="E46" s="4">
        <v>1</v>
      </c>
      <c r="G46" s="4">
        <v>1</v>
      </c>
      <c r="H46" s="229">
        <v>0.5617977380752563</v>
      </c>
    </row>
    <row r="47" spans="1:8" ht="12.75">
      <c r="A47" s="299"/>
      <c r="C47" s="4" t="s">
        <v>507</v>
      </c>
      <c r="D47" s="4" t="s">
        <v>508</v>
      </c>
      <c r="E47" s="4">
        <v>80</v>
      </c>
      <c r="G47" s="4">
        <v>80</v>
      </c>
      <c r="H47" s="229">
        <v>44.94382095336914</v>
      </c>
    </row>
    <row r="48" spans="1:8" ht="12.75">
      <c r="A48" s="299"/>
      <c r="C48" s="4" t="s">
        <v>509</v>
      </c>
      <c r="D48" s="4" t="s">
        <v>509</v>
      </c>
      <c r="E48" s="4">
        <v>1</v>
      </c>
      <c r="G48" s="4">
        <v>1</v>
      </c>
      <c r="H48" s="229">
        <v>0.5617977380752563</v>
      </c>
    </row>
    <row r="49" spans="1:8" ht="13.5" thickBot="1">
      <c r="A49" s="342"/>
      <c r="B49" s="124"/>
      <c r="C49" s="124" t="s">
        <v>21</v>
      </c>
      <c r="D49" s="124" t="s">
        <v>510</v>
      </c>
      <c r="E49" s="124">
        <v>82</v>
      </c>
      <c r="F49" s="124"/>
      <c r="G49" s="124">
        <v>82</v>
      </c>
      <c r="H49" s="343">
        <v>46.06741714477539</v>
      </c>
    </row>
    <row r="50" spans="1:8" ht="13.5" thickBot="1">
      <c r="A50" s="344" t="s">
        <v>511</v>
      </c>
      <c r="B50" s="345"/>
      <c r="C50" s="345"/>
      <c r="D50" s="345"/>
      <c r="E50" s="345">
        <f>SUM(E40:E49)</f>
        <v>178</v>
      </c>
      <c r="F50" s="345"/>
      <c r="G50" s="345">
        <f>SUM(G40:G49)</f>
        <v>178</v>
      </c>
      <c r="H50" s="347">
        <v>100</v>
      </c>
    </row>
    <row r="51" ht="13.5" thickTop="1"/>
  </sheetData>
  <printOptions horizontalCentered="1"/>
  <pageMargins left="0.25" right="0.25" top="0.25" bottom="0.25" header="0.5" footer="0.5"/>
  <pageSetup fitToHeight="1" fitToWidth="1" horizontalDpi="600" verticalDpi="600" orientation="landscape" scale="8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6">
    <tabColor indexed="10"/>
    <pageSetUpPr fitToPage="1"/>
  </sheetPr>
  <dimension ref="A1:H26"/>
  <sheetViews>
    <sheetView workbookViewId="0" topLeftCell="A1">
      <selection activeCell="C30" sqref="C30"/>
    </sheetView>
  </sheetViews>
  <sheetFormatPr defaultColWidth="9.140625" defaultRowHeight="12.75"/>
  <cols>
    <col min="1" max="1" width="28.421875" style="0" bestFit="1" customWidth="1"/>
    <col min="2" max="2" width="23.7109375" style="0" bestFit="1" customWidth="1"/>
    <col min="3" max="3" width="30.00390625" style="0" customWidth="1"/>
    <col min="4" max="4" width="12.8515625" style="0" bestFit="1" customWidth="1"/>
  </cols>
  <sheetData>
    <row r="1" spans="1:8" ht="20.25">
      <c r="A1" s="14" t="s">
        <v>622</v>
      </c>
      <c r="B1" s="14"/>
      <c r="C1" s="14"/>
      <c r="D1" s="14"/>
      <c r="E1" s="14"/>
      <c r="F1" s="14"/>
      <c r="G1" s="14"/>
      <c r="H1" s="14"/>
    </row>
    <row r="3" ht="13.5" thickBot="1">
      <c r="A3" s="9" t="s">
        <v>22</v>
      </c>
    </row>
    <row r="4" spans="1:8" ht="39" thickBot="1">
      <c r="A4" s="311" t="s">
        <v>62</v>
      </c>
      <c r="B4" s="15" t="s">
        <v>72</v>
      </c>
      <c r="C4" s="16" t="s">
        <v>73</v>
      </c>
      <c r="D4" s="16" t="s">
        <v>74</v>
      </c>
      <c r="E4" s="17" t="s">
        <v>75</v>
      </c>
      <c r="F4" s="17" t="s">
        <v>76</v>
      </c>
      <c r="G4" s="17" t="s">
        <v>10</v>
      </c>
      <c r="H4" s="309" t="s">
        <v>77</v>
      </c>
    </row>
    <row r="5" spans="1:8" ht="12.75">
      <c r="A5" s="312" t="s">
        <v>27</v>
      </c>
      <c r="B5" t="s">
        <v>22</v>
      </c>
      <c r="C5" s="1" t="s">
        <v>486</v>
      </c>
      <c r="D5" s="1" t="s">
        <v>487</v>
      </c>
      <c r="E5" s="1">
        <v>7</v>
      </c>
      <c r="F5" s="1"/>
      <c r="G5" s="1">
        <v>7</v>
      </c>
      <c r="H5" s="225">
        <v>1.0736196041107178</v>
      </c>
    </row>
    <row r="6" spans="1:8" ht="12.75">
      <c r="A6" s="313"/>
      <c r="C6" t="s">
        <v>488</v>
      </c>
      <c r="D6" t="s">
        <v>489</v>
      </c>
      <c r="E6">
        <v>13</v>
      </c>
      <c r="G6">
        <v>13</v>
      </c>
      <c r="H6" s="226">
        <v>1.9938650131225586</v>
      </c>
    </row>
    <row r="7" spans="1:8" ht="12.75">
      <c r="A7" s="313"/>
      <c r="C7" t="s">
        <v>490</v>
      </c>
      <c r="D7" t="s">
        <v>491</v>
      </c>
      <c r="E7">
        <v>476</v>
      </c>
      <c r="G7">
        <v>476</v>
      </c>
      <c r="H7" s="226">
        <v>73.00613403320312</v>
      </c>
    </row>
    <row r="8" spans="1:8" ht="13.5" thickBot="1">
      <c r="A8" s="314"/>
      <c r="B8" s="53"/>
      <c r="C8" s="53" t="s">
        <v>492</v>
      </c>
      <c r="D8" s="53" t="s">
        <v>493</v>
      </c>
      <c r="E8" s="53">
        <v>156</v>
      </c>
      <c r="F8" s="53"/>
      <c r="G8" s="53">
        <v>156</v>
      </c>
      <c r="H8" s="310">
        <v>23.926380157470703</v>
      </c>
    </row>
    <row r="9" spans="1:8" ht="13.5" thickBot="1">
      <c r="A9" s="319" t="s">
        <v>494</v>
      </c>
      <c r="B9" s="265"/>
      <c r="C9" s="265"/>
      <c r="D9" s="265"/>
      <c r="E9" s="297">
        <f>SUM(E5:E8)</f>
        <v>652</v>
      </c>
      <c r="F9" s="297"/>
      <c r="G9" s="297">
        <f>SUM(G5:G8)</f>
        <v>652</v>
      </c>
      <c r="H9" s="262">
        <v>100</v>
      </c>
    </row>
    <row r="10" ht="13.5" thickTop="1"/>
    <row r="12" ht="13.5" thickBot="1">
      <c r="A12" s="9" t="s">
        <v>23</v>
      </c>
    </row>
    <row r="13" spans="1:8" ht="39" thickBot="1">
      <c r="A13" s="311" t="s">
        <v>62</v>
      </c>
      <c r="B13" s="15" t="s">
        <v>72</v>
      </c>
      <c r="C13" s="16" t="s">
        <v>73</v>
      </c>
      <c r="D13" s="16" t="s">
        <v>74</v>
      </c>
      <c r="E13" s="17" t="s">
        <v>75</v>
      </c>
      <c r="F13" s="17" t="s">
        <v>76</v>
      </c>
      <c r="G13" s="17" t="s">
        <v>10</v>
      </c>
      <c r="H13" s="309" t="s">
        <v>77</v>
      </c>
    </row>
    <row r="14" spans="1:8" ht="12.75">
      <c r="A14" s="312" t="s">
        <v>28</v>
      </c>
      <c r="B14" t="s">
        <v>514</v>
      </c>
      <c r="C14" s="1" t="s">
        <v>512</v>
      </c>
      <c r="D14" s="1" t="s">
        <v>513</v>
      </c>
      <c r="E14" s="1">
        <v>22</v>
      </c>
      <c r="F14" s="1"/>
      <c r="G14" s="1">
        <v>22</v>
      </c>
      <c r="H14" s="225">
        <v>8.333333969116211</v>
      </c>
    </row>
    <row r="15" spans="1:8" ht="12.75">
      <c r="A15" s="313"/>
      <c r="C15" t="s">
        <v>514</v>
      </c>
      <c r="D15" t="s">
        <v>515</v>
      </c>
      <c r="E15">
        <v>80</v>
      </c>
      <c r="G15">
        <v>80</v>
      </c>
      <c r="H15" s="226">
        <v>30.30303192138672</v>
      </c>
    </row>
    <row r="16" spans="1:8" ht="13.5" thickBot="1">
      <c r="A16" s="314"/>
      <c r="B16" s="53"/>
      <c r="C16" s="53" t="s">
        <v>516</v>
      </c>
      <c r="D16" s="53" t="s">
        <v>517</v>
      </c>
      <c r="E16" s="53">
        <v>162</v>
      </c>
      <c r="F16" s="53"/>
      <c r="G16" s="53">
        <v>162</v>
      </c>
      <c r="H16" s="310">
        <v>61.3636360168457</v>
      </c>
    </row>
    <row r="17" spans="1:8" ht="13.5" thickBot="1">
      <c r="A17" s="319" t="s">
        <v>518</v>
      </c>
      <c r="B17" s="265"/>
      <c r="C17" s="265"/>
      <c r="D17" s="265"/>
      <c r="E17" s="297">
        <f>SUM(E14:E16)</f>
        <v>264</v>
      </c>
      <c r="F17" s="297"/>
      <c r="G17" s="297">
        <f>SUM(G14:G16)</f>
        <v>264</v>
      </c>
      <c r="H17" s="262">
        <v>100</v>
      </c>
    </row>
    <row r="18" ht="13.5" thickTop="1"/>
    <row r="21" ht="13.5" thickBot="1">
      <c r="A21" s="9" t="s">
        <v>627</v>
      </c>
    </row>
    <row r="22" spans="1:8" ht="38.25">
      <c r="A22" s="315" t="s">
        <v>62</v>
      </c>
      <c r="B22" s="30" t="s">
        <v>72</v>
      </c>
      <c r="C22" s="31" t="s">
        <v>73</v>
      </c>
      <c r="D22" s="31" t="s">
        <v>74</v>
      </c>
      <c r="E22" s="32" t="s">
        <v>75</v>
      </c>
      <c r="F22" s="32" t="s">
        <v>76</v>
      </c>
      <c r="G22" s="32" t="s">
        <v>10</v>
      </c>
      <c r="H22" s="284" t="s">
        <v>77</v>
      </c>
    </row>
    <row r="23" spans="1:8" ht="12.75">
      <c r="A23" s="316" t="s">
        <v>519</v>
      </c>
      <c r="B23" s="73"/>
      <c r="C23" s="74"/>
      <c r="D23" s="74"/>
      <c r="E23" s="75">
        <v>4100</v>
      </c>
      <c r="F23" s="75">
        <v>98</v>
      </c>
      <c r="G23" s="75">
        <v>4198</v>
      </c>
      <c r="H23" s="263">
        <f>G23/G26*100</f>
        <v>50.42642642642643</v>
      </c>
    </row>
    <row r="24" spans="1:8" ht="12.75">
      <c r="A24" s="317" t="s">
        <v>520</v>
      </c>
      <c r="B24" s="76"/>
      <c r="C24" s="77"/>
      <c r="D24" s="77"/>
      <c r="E24" s="78">
        <v>3830</v>
      </c>
      <c r="F24" s="78">
        <v>7</v>
      </c>
      <c r="G24" s="78">
        <v>3837</v>
      </c>
      <c r="H24" s="263">
        <f>G24/G26*100</f>
        <v>46.090090090090094</v>
      </c>
    </row>
    <row r="25" spans="1:8" ht="12.75">
      <c r="A25" s="318" t="s">
        <v>485</v>
      </c>
      <c r="B25" s="79"/>
      <c r="C25" s="80"/>
      <c r="D25" s="80"/>
      <c r="E25" s="81">
        <v>290</v>
      </c>
      <c r="F25" s="82"/>
      <c r="G25" s="81">
        <v>290</v>
      </c>
      <c r="H25" s="263">
        <f>G25/G26*100</f>
        <v>3.4834834834834836</v>
      </c>
    </row>
    <row r="26" spans="1:8" ht="13.5" thickBot="1">
      <c r="A26" s="319" t="s">
        <v>60</v>
      </c>
      <c r="B26" s="265"/>
      <c r="C26" s="265"/>
      <c r="D26" s="265"/>
      <c r="E26" s="297">
        <v>8220</v>
      </c>
      <c r="F26" s="297">
        <v>105</v>
      </c>
      <c r="G26" s="297">
        <v>8325</v>
      </c>
      <c r="H26" s="262">
        <v>100</v>
      </c>
    </row>
    <row r="27" ht="13.5" thickTop="1"/>
  </sheetData>
  <printOptions horizontalCentered="1"/>
  <pageMargins left="0.25" right="0.25" top="0.25" bottom="0.25" header="0.5" footer="0.5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Cleveland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 Brown</dc:creator>
  <cp:keywords/>
  <dc:description/>
  <cp:lastModifiedBy>Eric Brown</cp:lastModifiedBy>
  <cp:lastPrinted>2005-09-13T11:45:50Z</cp:lastPrinted>
  <dcterms:created xsi:type="dcterms:W3CDTF">2005-09-08T11:01:06Z</dcterms:created>
  <dcterms:modified xsi:type="dcterms:W3CDTF">2005-09-19T16:10:50Z</dcterms:modified>
  <cp:category/>
  <cp:version/>
  <cp:contentType/>
  <cp:contentStatus/>
</cp:coreProperties>
</file>